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-Tech\Desktop\guidefinale\Eval_offline\Grille_4_oct_26\"/>
    </mc:Choice>
  </mc:AlternateContent>
  <bookViews>
    <workbookView xWindow="0" yWindow="0" windowWidth="28800" windowHeight="10635"/>
  </bookViews>
  <sheets>
    <sheet name=" البيداغوجي + التقييمي" sheetId="3" r:id="rId1"/>
    <sheet name="Eval+Peda" sheetId="1" r:id="rId2"/>
    <sheet name="Mentions" sheetId="4" r:id="rId3"/>
    <sheet name="Etablissements" sheetId="2" r:id="rId4"/>
    <sheet name="المؤسسات" sheetId="5" r:id="rId5"/>
  </sheets>
  <definedNames>
    <definedName name="CRUC">Etablissements!$E$2:$E$50</definedName>
    <definedName name="CRUE">Etablissements!$C$2:$C$39</definedName>
    <definedName name="CRUO">Etablissements!$G$2:$G$34</definedName>
    <definedName name="establishments_templatev1_1" localSheetId="3">Etablissements!$C$1:$C$66</definedName>
    <definedName name="Mention1">Mentions!$B$2:$B$8</definedName>
    <definedName name="Mention1_ar">Mentions!$F$2:$F$8</definedName>
    <definedName name="Mention2">Mentions!$C$2</definedName>
    <definedName name="Mention2_ar">Mentions!$G$2</definedName>
    <definedName name="Mention3">Mentions!#REF!</definedName>
    <definedName name="Région">Etablissements!$A$2:$A$6</definedName>
    <definedName name="Sous_Tutelle">Etablissements!$I$2:$I$7</definedName>
    <definedName name="Type">Mentions!$A$2:$A$5</definedName>
    <definedName name="Type_ar">Mentions!$E$2:$E$5</definedName>
    <definedName name="الندوات_الجهوية">المؤسسات!$I$2:$I$6</definedName>
    <definedName name="الندوة_الجهوية_لجامعات_الشرق">المؤسسات!$C$2:$C$39</definedName>
    <definedName name="الندوة_الجهوية_لجامعات_الغرب">المؤسسات!$G$2:$G$34</definedName>
    <definedName name="الندوة_الجهوية_لجامعات_الوسط">المؤسسات!$E$2:$E$50</definedName>
    <definedName name="تحت_الوصاية_البيداغوجية">المؤسسات!$A$2:$A$8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0" i="3" l="1"/>
  <c r="A38" i="3"/>
  <c r="A36" i="3"/>
  <c r="F13" i="1" l="1"/>
  <c r="F20" i="1"/>
  <c r="F26" i="1"/>
  <c r="F40" i="1"/>
  <c r="F38" i="1"/>
  <c r="F36" i="1"/>
  <c r="F42" i="1" l="1"/>
  <c r="A32" i="3"/>
  <c r="A20" i="3" l="1"/>
  <c r="A13" i="3"/>
  <c r="A26" i="3"/>
  <c r="F32" i="1" l="1"/>
</calcChain>
</file>

<file path=xl/connections.xml><?xml version="1.0" encoding="utf-8"?>
<connections xmlns="http://schemas.openxmlformats.org/spreadsheetml/2006/main">
  <connection id="1" name="establishments_templatev112" type="6" refreshedVersion="5" background="1" saveData="1">
    <textPr sourceFile="C:\Users\M-Tech\Downloads\establishments_templatev1.csv" decimal="," thousands=" 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<sst xmlns="http://schemas.openxmlformats.org/spreadsheetml/2006/main" count="459" uniqueCount="390">
  <si>
    <t>Rubrique</t>
  </si>
  <si>
    <t>Critères</t>
  </si>
  <si>
    <t>2- Les sources bibliographiques et documentaires mobilisées incluent des références récentes et sont en adéquation avec le contenu.</t>
  </si>
  <si>
    <t xml:space="preserve">Structuration pédagogique </t>
  </si>
  <si>
    <t>2- TD, TP, ateliers, stages, etc.</t>
  </si>
  <si>
    <t>Interactivité pédagogique</t>
  </si>
  <si>
    <t>1- favoriser la participation active des étudiants à travers des activités engageantes (questions-guides, études de cas, discussions, etc.)</t>
  </si>
  <si>
    <t>2- Les instructions relatives aux exercices, travaux ou évaluations sont formulées de manière claire, précise et cohérente avec les objectifs d’apprentissage</t>
  </si>
  <si>
    <t>Activités d’apprentissage en vue d’une évaluation formative</t>
  </si>
  <si>
    <t>1- Les séquences pédagogiques sont intercalées par des activités d’apprentissage mesurant l’assimilation des concepts.</t>
  </si>
  <si>
    <t xml:space="preserve">2- Diversifications de types d’activités </t>
  </si>
  <si>
    <t>Activités d’apprentissage en vue d’une évaluation continue</t>
  </si>
  <si>
    <t>1. Chaque chapitre se termine par des activités d’apprentissage en vue d’une consolidation mnésique</t>
  </si>
  <si>
    <t>2- Diversifications de types d’activités</t>
  </si>
  <si>
    <t>Moyenne</t>
  </si>
  <si>
    <t>Code_Support</t>
  </si>
  <si>
    <t>Code_Expert</t>
  </si>
  <si>
    <t>Evaluation de l'axe pédagogique</t>
  </si>
  <si>
    <t>Evaluation de l'axe évaluatif</t>
  </si>
  <si>
    <r>
      <t xml:space="preserve">1 –Les connaissances transmises (notions, théories, concepts, etc..) dans </t>
    </r>
    <r>
      <rPr>
        <b/>
        <sz val="12"/>
        <color rgb="FF000000"/>
        <rFont val="Times New Roman"/>
        <family val="1"/>
      </rPr>
      <t>un discours pédagogique, saisissable par l’étudiant</t>
    </r>
    <r>
      <rPr>
        <sz val="12"/>
        <color rgb="FF000000"/>
        <rFont val="Times New Roman"/>
        <family val="1"/>
      </rPr>
      <t>, et elles sont :</t>
    </r>
  </si>
  <si>
    <r>
      <t>·</t>
    </r>
    <r>
      <rPr>
        <sz val="12"/>
        <color rgb="FF000000"/>
        <rFont val="Times New Roman"/>
        <family val="1"/>
      </rPr>
      <t xml:space="preserve">         </t>
    </r>
    <r>
      <rPr>
        <b/>
        <sz val="12"/>
        <color rgb="FF000000"/>
        <rFont val="Times New Roman"/>
        <family val="1"/>
      </rPr>
      <t>Cours</t>
    </r>
    <r>
      <rPr>
        <sz val="12"/>
        <color rgb="FF000000"/>
        <rFont val="Times New Roman"/>
        <family val="1"/>
      </rPr>
      <t> : correctes et en conformité avec la discipline concernée.</t>
    </r>
  </si>
  <si>
    <r>
      <t>·</t>
    </r>
    <r>
      <rPr>
        <sz val="12"/>
        <color rgb="FF000000"/>
        <rFont val="Times New Roman"/>
        <family val="1"/>
      </rPr>
      <t xml:space="preserve">         </t>
    </r>
    <r>
      <rPr>
        <b/>
        <sz val="12"/>
        <color rgb="FFC00000"/>
        <rFont val="Times New Roman"/>
        <family val="1"/>
      </rPr>
      <t>TD ou TP</t>
    </r>
    <r>
      <rPr>
        <sz val="12"/>
        <color rgb="FFC00000"/>
        <rFont val="Times New Roman"/>
        <family val="1"/>
      </rPr>
      <t xml:space="preserve">, </t>
    </r>
    <r>
      <rPr>
        <b/>
        <sz val="12"/>
        <color rgb="FFC00000"/>
        <rFont val="Times New Roman"/>
        <family val="1"/>
      </rPr>
      <t>etc</t>
    </r>
    <r>
      <rPr>
        <sz val="12"/>
        <color rgb="FFC00000"/>
        <rFont val="Times New Roman"/>
        <family val="1"/>
      </rPr>
      <t xml:space="preserve">. </t>
    </r>
    <r>
      <rPr>
        <sz val="12"/>
        <color rgb="FF000000"/>
        <rFont val="Times New Roman"/>
        <family val="1"/>
      </rPr>
      <t xml:space="preserve">: étroitement liée à la mobilisation du savoir </t>
    </r>
  </si>
  <si>
    <r>
      <t xml:space="preserve">3- </t>
    </r>
    <r>
      <rPr>
        <b/>
        <sz val="12"/>
        <color rgb="FF000000"/>
        <rFont val="Times New Roman"/>
        <family val="1"/>
      </rPr>
      <t xml:space="preserve">Contenu ciblé et orienté, </t>
    </r>
    <r>
      <rPr>
        <sz val="12"/>
        <color rgb="FF000000"/>
        <rFont val="Times New Roman"/>
        <family val="1"/>
      </rPr>
      <t>riche en exemple avec des synthèses facilitant la rétention, … </t>
    </r>
  </si>
  <si>
    <r>
      <t>ü</t>
    </r>
    <r>
      <rPr>
        <sz val="12"/>
        <color rgb="FF000000"/>
        <rFont val="Times New Roman"/>
        <family val="1"/>
      </rPr>
      <t>  Clarté du plan, séquençage pédagogique et progression logique favorisant l’articulation des idées.</t>
    </r>
  </si>
  <si>
    <r>
      <t>ü</t>
    </r>
    <r>
      <rPr>
        <sz val="12"/>
        <color rgb="FF000000"/>
        <rFont val="Times New Roman"/>
        <family val="1"/>
      </rPr>
      <t xml:space="preserve">  Articulation entre théorie et exemples. </t>
    </r>
  </si>
  <si>
    <r>
      <t>ü</t>
    </r>
    <r>
      <rPr>
        <sz val="12"/>
        <color rgb="FF000000"/>
        <rFont val="Times New Roman"/>
        <family val="1"/>
      </rPr>
      <t xml:space="preserve">  Lien explicite entre théorie et activités </t>
    </r>
  </si>
  <si>
    <r>
      <t>ü</t>
    </r>
    <r>
      <rPr>
        <sz val="12"/>
        <color theme="1"/>
        <rFont val="Times New Roman"/>
        <family val="1"/>
      </rPr>
      <t xml:space="preserve">  </t>
    </r>
    <r>
      <rPr>
        <sz val="12"/>
        <color rgb="FF000000"/>
        <rFont val="Times New Roman"/>
        <family val="1"/>
      </rPr>
      <t>Complexité graduelle pour une adaptation au niveau</t>
    </r>
  </si>
  <si>
    <r>
      <t xml:space="preserve">1- </t>
    </r>
    <r>
      <rPr>
        <b/>
        <sz val="12"/>
        <color rgb="FF000000"/>
        <rFont val="Times New Roman"/>
        <family val="1"/>
      </rPr>
      <t>Cours</t>
    </r>
    <r>
      <rPr>
        <sz val="12"/>
        <color rgb="FF000000"/>
        <rFont val="Times New Roman"/>
        <family val="1"/>
      </rPr>
      <t> :</t>
    </r>
  </si>
  <si>
    <r>
      <t>ü</t>
    </r>
    <r>
      <rPr>
        <sz val="12"/>
        <color rgb="FF000000"/>
        <rFont val="Times New Roman"/>
        <family val="1"/>
      </rPr>
      <t>  Le recours à des pédagogies actives favorisant l’esprit critique et la résolution de situations complexes et authentiques : simulation, situations de terrain ou protocoles expérimentaux, immersion clinique etc., ….</t>
    </r>
  </si>
  <si>
    <r>
      <t>ü</t>
    </r>
    <r>
      <rPr>
        <sz val="12"/>
        <color rgb="FF000000"/>
        <rFont val="Times New Roman"/>
        <family val="1"/>
      </rPr>
      <t>  La diversification des canaux didactiques : Script, illustration, lien des vidéos /audio, schémas, carte conceptuelle ou notionnelle, résumé…</t>
    </r>
  </si>
  <si>
    <r>
      <t>ü</t>
    </r>
    <r>
      <rPr>
        <sz val="12"/>
        <color rgb="FF000000"/>
        <rFont val="Times New Roman"/>
        <family val="1"/>
      </rPr>
      <t>  L’alignement pédagogique entre objectifs et méthodes : La méthode d’enseignement est en adéquation avec les objectifs d’apprentissage définis afin de soutenir la progression</t>
    </r>
  </si>
  <si>
    <t>Nom et prénom du réviseur linguistique</t>
  </si>
  <si>
    <t>Conférence régionale des universités</t>
  </si>
  <si>
    <t xml:space="preserve">Sélectionner la Conférence régionale </t>
  </si>
  <si>
    <t>Etablissement de rattachement</t>
  </si>
  <si>
    <t>Sélectionner l'établissement</t>
  </si>
  <si>
    <t xml:space="preserve">Date </t>
  </si>
  <si>
    <t>Signature</t>
  </si>
  <si>
    <t>Echelle de Likert</t>
  </si>
  <si>
    <t>Excellent</t>
  </si>
  <si>
    <t>Région</t>
  </si>
  <si>
    <t>CRUE</t>
  </si>
  <si>
    <t>CRUC</t>
  </si>
  <si>
    <t>CRUO</t>
  </si>
  <si>
    <t>Sous_Tutelle</t>
  </si>
  <si>
    <t>Centre universitaire de Barika</t>
  </si>
  <si>
    <t>Centre Universitaire d'Aflou</t>
  </si>
  <si>
    <t>Centre Universitaire de Maghnia</t>
  </si>
  <si>
    <t>Ecole nationale supérieure des technologies d'information et de communication et de la poste</t>
  </si>
  <si>
    <t>Ecole  Normale Supérieure de Sétif</t>
  </si>
  <si>
    <t>Centre Universitaire d'Illizi</t>
  </si>
  <si>
    <t>Centre Universitaire d'El Bayadh</t>
  </si>
  <si>
    <t>Institut Hydrométéorologique de Formation et de Recherches</t>
  </si>
  <si>
    <t>Ecole  Normale Supérieure d'Enseignement Technologique de Skikda</t>
  </si>
  <si>
    <t>Ecole des hautes études commerciales de Koléa</t>
  </si>
  <si>
    <t>Ecole supérieure d'agriculture Saharienne d'Adrar</t>
  </si>
  <si>
    <t>Ecole Nationale supérieure des Télécommunication et de NTIC</t>
  </si>
  <si>
    <t>Ecole Nationale Polytechnique de Constantine</t>
  </si>
  <si>
    <t>Ecole Nationale Polytechnique d'Alger</t>
  </si>
  <si>
    <t>Ecole  Normale Supérieure de Béchar</t>
  </si>
  <si>
    <t>INSTITUT NATIONAL SUPERIEUR DU CINEMA Mohammed Lakhdar- Hamina</t>
  </si>
  <si>
    <t>Ecole Nationale Supérieure de Biotechnologie</t>
  </si>
  <si>
    <t>Ecole Nationale Supérieure Agronomique d'Alger</t>
  </si>
  <si>
    <t>Ecole  Normale Supérieure de Mostaganem</t>
  </si>
  <si>
    <t>École Supérieure de la Sécurité Sociale</t>
  </si>
  <si>
    <t>Ecole Nationale Supérieure des Energies Renouvelables, Environnement et Développement durable</t>
  </si>
  <si>
    <t>Ecole Nationale Supérieure de Cybersécurité</t>
  </si>
  <si>
    <t>Ecole Normale Supérieure d'Oran</t>
  </si>
  <si>
    <t>Ecole Nationale Supérieure des Forêts</t>
  </si>
  <si>
    <t>ECOLE NATIONALE SUPÉRIEURE de JOURNALISME et des SCIENCES de l'INFORMATION</t>
  </si>
  <si>
    <t>Ecole Nationale Polytechnique d'Oran</t>
  </si>
  <si>
    <t>Ecole Nationale Supérieure des Technologies et Ingénierie</t>
  </si>
  <si>
    <t>Ecole Nationale Supérieure De Management De Koléa</t>
  </si>
  <si>
    <t>Ecole Normale Supérieure de Saida</t>
  </si>
  <si>
    <t>Ecole Normale Supérieure de Bousaâda</t>
  </si>
  <si>
    <t>ECOLE NATIONALE SUPÉRIEURE des SCIENCES de la MER et de l'AMÉNAGEMENT du LITTORAL</t>
  </si>
  <si>
    <t>Ecole Supérieure d'Agronomie de Mostaganem</t>
  </si>
  <si>
    <t>Ecole Normale Supérieure de Constantine</t>
  </si>
  <si>
    <t>Ecole Nationale Supérieure des Sciences Politiques</t>
  </si>
  <si>
    <t>Ecole Supérieure de Management de Tlemcen</t>
  </si>
  <si>
    <t>Ecole Normale Supérieure de Ouargla</t>
  </si>
  <si>
    <t>École Nationale Supérieure de Technologie des Systèmes Autonomes</t>
  </si>
  <si>
    <t>Ecole Supérieure d'Economie d'Oran</t>
  </si>
  <si>
    <t>Ecole Supérieure de Comptabilité et de Finance</t>
  </si>
  <si>
    <t>Ecole Nationale Supérieure des Technologies Avancées</t>
  </si>
  <si>
    <t>Ecole Supérieure des Sciences Appliquées de Tlemcen</t>
  </si>
  <si>
    <t>Ecole Supérieure de l’Agriculture Saharienne d'El Oued</t>
  </si>
  <si>
    <t>ECOLE NATIONALE SUPÉRIEURE des TRAVAUX PUBLICS</t>
  </si>
  <si>
    <t>Ecole Supérieure des Sciences Biologiques  d'Oran</t>
  </si>
  <si>
    <t>Ecole Supérieure des Sciences de Gestion</t>
  </si>
  <si>
    <t>Ecole Nationale Supérieure D'Hydraulique</t>
  </si>
  <si>
    <t>Ecole Supérieure d'Informatique de Sidi Bel Abbès</t>
  </si>
  <si>
    <t>Université Batna 1</t>
  </si>
  <si>
    <t>ECOLE NATIONALE SUPÉRIEURE d'INFORMATIQUE D'ALGER</t>
  </si>
  <si>
    <t>Ecole Supérieure en Génie Electrique et Energétique d'Oran</t>
  </si>
  <si>
    <t>Université Batna 2</t>
  </si>
  <si>
    <t>Ecole Nationale Supérieure d'Intelligence Artificielle</t>
  </si>
  <si>
    <t>Université d'Adrar</t>
  </si>
  <si>
    <t>Université Constantine 1</t>
  </si>
  <si>
    <t>Ecole Nationale Supérieure en Mathématique</t>
  </si>
  <si>
    <t>Université de Aïn Témouchent</t>
  </si>
  <si>
    <t>Université Constantine 2</t>
  </si>
  <si>
    <t>Ecole Nationale Supérieure en Nanosciences et Nanotechnologies</t>
  </si>
  <si>
    <t>Université de Béchar</t>
  </si>
  <si>
    <t>Université Constantine 3</t>
  </si>
  <si>
    <t>Ecole Nationale Supérieure en Statistique et en Economie Appliquée</t>
  </si>
  <si>
    <t>Université de Chlef</t>
  </si>
  <si>
    <t>Université de Bordj Bou Arréridj</t>
  </si>
  <si>
    <t>Ecole Nationale Supérieure Vétérinaire</t>
  </si>
  <si>
    <t>Université de Mostaganem</t>
  </si>
  <si>
    <t>Université de Guelma</t>
  </si>
  <si>
    <t>Ecole Normale Supérieure de Bouzaréah</t>
  </si>
  <si>
    <t>Université de Naama</t>
  </si>
  <si>
    <t>Université de Jijel</t>
  </si>
  <si>
    <t>Ecole Normale Supérieure de Kouba</t>
  </si>
  <si>
    <t>Université de Rélizane</t>
  </si>
  <si>
    <t>Université de Khenchela</t>
  </si>
  <si>
    <t>Ecole Normale Supérieure de Laghouat</t>
  </si>
  <si>
    <t>Université de Sidi Bel Abbès</t>
  </si>
  <si>
    <t>Université de Mila</t>
  </si>
  <si>
    <t>Ecole Normale Supérieure pour les Sourds Muets</t>
  </si>
  <si>
    <t>Université de Tiaret</t>
  </si>
  <si>
    <t>Université de M'sila</t>
  </si>
  <si>
    <t>Ecole Polytechnique d'Architecture et d'Urbanisme</t>
  </si>
  <si>
    <t>Université de Tindouf</t>
  </si>
  <si>
    <t>Université de Ouargla</t>
  </si>
  <si>
    <t>Ecole Supérieure de Commerce</t>
  </si>
  <si>
    <t>Université de Tissemsilt</t>
  </si>
  <si>
    <t>Université de Skikda</t>
  </si>
  <si>
    <t>Ecole Supérieure de Gestion et d’Economie Numérique</t>
  </si>
  <si>
    <t>Université de Tlemcen</t>
  </si>
  <si>
    <t>Université de Souk Ahras</t>
  </si>
  <si>
    <t>Ecole Supérieure des Sciences de l'Aliment et des Industries Agroalimentaire</t>
  </si>
  <si>
    <t>Université Mohamed Boudiaf  des Sciences Et de la Technologie d'Oran</t>
  </si>
  <si>
    <t>Université de Tébessa</t>
  </si>
  <si>
    <t>Ecole supérieure en Sciences et Technologies de l'Informatique et du Numérique de Béjaia</t>
  </si>
  <si>
    <t>Université Oran 1</t>
  </si>
  <si>
    <t>Université d'El Oued</t>
  </si>
  <si>
    <t>Université Alger 1</t>
  </si>
  <si>
    <t>Université Oran 2</t>
  </si>
  <si>
    <t>Université d'El Taref</t>
  </si>
  <si>
    <t>Université Alger 2</t>
  </si>
  <si>
    <t>Université Saida</t>
  </si>
  <si>
    <t>Université des sciences islamiques Emir Abdelkader</t>
  </si>
  <si>
    <t>Université Alger 3</t>
  </si>
  <si>
    <t>Université de Mascara</t>
  </si>
  <si>
    <t>Université Sétif 1</t>
  </si>
  <si>
    <t>Université Blida 1</t>
  </si>
  <si>
    <t>Université Sétif 2</t>
  </si>
  <si>
    <t>Université Blida 2</t>
  </si>
  <si>
    <t>Université  d'Annaba</t>
  </si>
  <si>
    <t>Université de Béjaia</t>
  </si>
  <si>
    <t>Université  d'Oum El Bouaghi</t>
  </si>
  <si>
    <t>Université de Bouira</t>
  </si>
  <si>
    <t>Université de Biskra</t>
  </si>
  <si>
    <t>Université de Boumerdès</t>
  </si>
  <si>
    <t>Université de Djelfa</t>
  </si>
  <si>
    <t>Université de Ghardaia</t>
  </si>
  <si>
    <t>Université de la Formation Continue</t>
  </si>
  <si>
    <t>Université de Laghouat</t>
  </si>
  <si>
    <t>Université de Tamanghasset</t>
  </si>
  <si>
    <t>Université de Tipaza</t>
  </si>
  <si>
    <t>Université de Tizi Ouzou</t>
  </si>
  <si>
    <t>Université des Sciences et de la Technologie, Houari Boumediène</t>
  </si>
  <si>
    <t>Université  de Khemis Miliana</t>
  </si>
  <si>
    <t>Université de Médéa</t>
  </si>
  <si>
    <t>Université des Sciences de la santé</t>
  </si>
  <si>
    <t>رمز الدعامة</t>
  </si>
  <si>
    <t xml:space="preserve"> المتوسط</t>
  </si>
  <si>
    <t>مقياس ليكرت</t>
  </si>
  <si>
    <t>المعايير</t>
  </si>
  <si>
    <t>العنوان</t>
  </si>
  <si>
    <t>ممتاز</t>
  </si>
  <si>
    <t>اسم ولقب المُقيِّم</t>
  </si>
  <si>
    <t>الندوة الجهوية للجامعات</t>
  </si>
  <si>
    <t>المؤسسة التابع لها</t>
  </si>
  <si>
    <t xml:space="preserve">التاريخ </t>
  </si>
  <si>
    <t>الإمضاء</t>
  </si>
  <si>
    <t>المحتوى</t>
  </si>
  <si>
    <t>1 –المعارف المقدَّمة (المفاهيم، النظريات، المصطلحات، إلخ) في بيداغوجي قابل للاستيعاب من طرف الطالب، وهي:</t>
  </si>
  <si>
    <t>2- تشمل المصادر الببليوغرافية والوثائقية المستخدمة مراجع حديثة ومتوافقة مع المحتوى.</t>
  </si>
  <si>
    <t>1- الدروس</t>
  </si>
  <si>
    <t>الهيكلية البيداغوجية</t>
  </si>
  <si>
    <t>الأساليب البيداغوجية</t>
  </si>
  <si>
    <t>2- التعليمات المتعلقة بالتمارين أو الواجبات أو التقييمات مصاغة بطريقة واضحة ودقيقة ومتسقة مع أهداف التعلم</t>
  </si>
  <si>
    <t>التفاعل البيداغوجي</t>
  </si>
  <si>
    <t>تقييم محور التقويم</t>
  </si>
  <si>
    <t>تقييم المحور البيداغوجي</t>
  </si>
  <si>
    <t xml:space="preserve">2- تنويع أنواع الأنشطة </t>
  </si>
  <si>
    <t>2- تنويع أنواع الأنشطة</t>
  </si>
  <si>
    <t>أنشطة تعليمية من أجل التقييم المستمر</t>
  </si>
  <si>
    <t>أنشطة تعليمية بهدف التقييم التكويني</t>
  </si>
  <si>
    <t xml:space="preserve">3- محتوى موجه ومحدد الهدف، غني بالأمثلة مع ملخصات تسهل الاستيعاب، ... </t>
  </si>
  <si>
    <t>1- تتخلل التسلسلات التعليمية أنشطة تعليمية تقيس استيعاب المفاهيم.</t>
  </si>
  <si>
    <t>1- دعم المشاركة النشطة للطلاب من خلال أنشطة جذابة (أسئلة إرشادية، دراسات حالة، مناقشات، إلخ).</t>
  </si>
  <si>
    <t>1. ينتهي كل فصل بأنشطة تعلّم بهدف تعزيز التثبيت والاستيعاب في الذاكرة</t>
  </si>
  <si>
    <t>Identification (A remplir par l'admin)</t>
  </si>
  <si>
    <t>البيانات (يُملأ من طرف الإدارة)</t>
  </si>
  <si>
    <r>
      <rPr>
        <b/>
        <i/>
        <sz val="26"/>
        <color rgb="FFFFFFFF"/>
        <rFont val="Arabic Typesetting"/>
        <family val="4"/>
      </rPr>
      <t>République Algérienne Démocratique et Populaire</t>
    </r>
    <r>
      <rPr>
        <b/>
        <sz val="18"/>
        <rFont val="Times New Roman"/>
        <family val="1"/>
      </rPr>
      <t xml:space="preserve">
</t>
    </r>
    <r>
      <rPr>
        <b/>
        <i/>
        <sz val="16"/>
        <color theme="0"/>
        <rFont val="Aptos"/>
      </rPr>
      <t>Ministère de l’Enseignement Supérieur et de la Recherche Scientifique</t>
    </r>
    <r>
      <rPr>
        <b/>
        <sz val="18"/>
        <color theme="0"/>
        <rFont val="Times New Roman"/>
        <family val="1"/>
      </rPr>
      <t xml:space="preserve">
</t>
    </r>
    <r>
      <rPr>
        <b/>
        <sz val="20"/>
        <color theme="9" tint="0.79998168889431442"/>
        <rFont val="Arabic Typesetting"/>
        <family val="4"/>
      </rPr>
      <t>Référentiel National d’Expertise des Supports Pédagogiques Destinés à l’Enseignement en Présentiel</t>
    </r>
  </si>
  <si>
    <t>1- Cours:</t>
  </si>
  <si>
    <t>Grille d'évaluation des supports pédagogiques (A remplir par l'expert)</t>
  </si>
  <si>
    <t>Visa de l'expert</t>
  </si>
  <si>
    <t>Type</t>
  </si>
  <si>
    <t>Uniquement le cours</t>
  </si>
  <si>
    <t>Le Cours avec TD et/ouTP, ateliers, stage, etc.</t>
  </si>
  <si>
    <t>Selectionner le type du support</t>
  </si>
  <si>
    <t xml:space="preserve">ettre "Type de support différent" dans "TD ou TP"un cours </t>
  </si>
  <si>
    <t>Satisfaisant</t>
  </si>
  <si>
    <t>Peu Satisfaisant</t>
  </si>
  <si>
    <t>Insuffisant</t>
  </si>
  <si>
    <t>Absent</t>
  </si>
  <si>
    <t>Mention1</t>
  </si>
  <si>
    <t>Mention2</t>
  </si>
  <si>
    <t>Type de support déclaré par l'admin n'est pas pris en charge</t>
  </si>
  <si>
    <r>
      <t xml:space="preserve">4- Clarification des objectifs généraux, </t>
    </r>
    <r>
      <rPr>
        <sz val="12"/>
        <color theme="1"/>
        <rFont val="Times New Roman"/>
        <family val="1"/>
      </rPr>
      <t>afin d</t>
    </r>
    <r>
      <rPr>
        <sz val="12"/>
        <color rgb="FF000000"/>
        <rFont val="Times New Roman"/>
        <family val="1"/>
      </rPr>
      <t>e permettre à l’étudiant de se focaliser sur ces apprentissages</t>
    </r>
  </si>
  <si>
    <t>Très satisfaisant</t>
  </si>
  <si>
    <t>Sélectionner une Mention</t>
  </si>
  <si>
    <t>Moyenne de l'axe pédagogique</t>
  </si>
  <si>
    <t>2- TD ou TP, etc, vérifier :</t>
  </si>
  <si>
    <t xml:space="preserve">Méthodes pédagogique </t>
  </si>
  <si>
    <t>TD, TP, ateliers,atages,sorties pédagogique,etc.</t>
  </si>
  <si>
    <r>
      <rPr>
        <b/>
        <i/>
        <sz val="26"/>
        <color rgb="FFFFFFFF"/>
        <rFont val="Arabic Typesetting"/>
        <family val="4"/>
      </rPr>
      <t xml:space="preserve">الجمهورية الجزائرية الديمقراطية الشعبية
</t>
    </r>
    <r>
      <rPr>
        <b/>
        <i/>
        <sz val="24"/>
        <color rgb="FFFFFFFF"/>
        <rFont val="Arabic Typesetting"/>
        <family val="4"/>
      </rPr>
      <t>وزارة التعليم العالي والبحث العلمي</t>
    </r>
    <r>
      <rPr>
        <b/>
        <sz val="18"/>
        <color theme="0"/>
        <rFont val="Times New Roman"/>
        <family val="1"/>
      </rPr>
      <t xml:space="preserve">
</t>
    </r>
    <r>
      <rPr>
        <b/>
        <sz val="22"/>
        <color theme="9" tint="0.79998168889431442"/>
        <rFont val="Arabic Typesetting"/>
        <family val="4"/>
      </rPr>
      <t>المرجع الوطني لتقييم الدعائم البيداغوجية الموجّهة للتدريس الحضوري</t>
    </r>
  </si>
  <si>
    <t>شبكة تقييم الدعائم البيداغوجية(يُملأ من طرف الخبير)</t>
  </si>
  <si>
    <t>متوسط محور البيداغوجيا</t>
  </si>
  <si>
    <t>نوع الدعامة البيداغوجية</t>
  </si>
  <si>
    <t>تأشيرة الخبير</t>
  </si>
  <si>
    <r>
      <t xml:space="preserve">6- Clarification des objectifs  </t>
    </r>
    <r>
      <rPr>
        <b/>
        <sz val="12"/>
        <color rgb="FFC00000"/>
        <rFont val="Times New Roman"/>
        <family val="1"/>
      </rPr>
      <t>opérationnels dans le cas de TD, TP, ateliers, stages</t>
    </r>
    <r>
      <rPr>
        <sz val="12"/>
        <color rgb="FFC00000"/>
        <rFont val="Times New Roman"/>
        <family val="1"/>
      </rPr>
      <t xml:space="preserve">, </t>
    </r>
    <r>
      <rPr>
        <b/>
        <sz val="12"/>
        <color rgb="FFC00000"/>
        <rFont val="Times New Roman"/>
        <family val="1"/>
      </rPr>
      <t>etc.</t>
    </r>
    <r>
      <rPr>
        <sz val="12"/>
        <color rgb="FFFF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afin d</t>
    </r>
    <r>
      <rPr>
        <sz val="12"/>
        <color rgb="FF000000"/>
        <rFont val="Times New Roman"/>
        <family val="1"/>
      </rPr>
      <t>e permettre à l’étudiant de se focaliser sur ces apprentissages</t>
    </r>
  </si>
  <si>
    <r>
      <t>·</t>
    </r>
    <r>
      <rPr>
        <sz val="14"/>
        <color rgb="FF000000"/>
        <rFont val="Times New Roman"/>
        <family val="1"/>
      </rPr>
      <t>         المحاضرات: صحيحة ومتوافقة مع التخصص.</t>
    </r>
  </si>
  <si>
    <r>
      <t>·</t>
    </r>
    <r>
      <rPr>
        <sz val="14"/>
        <color rgb="FF000000"/>
        <rFont val="Times New Roman"/>
        <family val="1"/>
      </rPr>
      <t xml:space="preserve">         </t>
    </r>
    <r>
      <rPr>
        <sz val="14"/>
        <color rgb="FFC00000"/>
        <rFont val="Times New Roman"/>
        <family val="1"/>
      </rPr>
      <t xml:space="preserve"> الأعمال الموجهة، الأعمال التطبيقية، إلخ</t>
    </r>
    <r>
      <rPr>
        <sz val="14"/>
        <color rgb="FF000000"/>
        <rFont val="Times New Roman"/>
        <family val="1"/>
      </rPr>
      <t>: ترتبط ارتباطًا وثيقًا بتوظيف المعارف</t>
    </r>
  </si>
  <si>
    <t>4- توضيح الأهداف العامة، من أجل تمكين الطالب من التركيز على هذه التعلمات</t>
  </si>
  <si>
    <r>
      <t>ü</t>
    </r>
    <r>
      <rPr>
        <sz val="14"/>
        <color rgb="FF000000"/>
        <rFont val="Times New Roman"/>
        <family val="1"/>
      </rPr>
      <t>       وضوح المخطط، وتسلسل تعليمي وتقدم منطقي يعزز ترابط الأفكار.</t>
    </r>
  </si>
  <si>
    <r>
      <t>ü</t>
    </r>
    <r>
      <rPr>
        <sz val="14"/>
        <color rgb="FF000000"/>
        <rFont val="Times New Roman"/>
        <family val="1"/>
      </rPr>
      <t xml:space="preserve">       الترابط بين الجوانب النظرية والأمثلة التطبيقية. </t>
    </r>
  </si>
  <si>
    <r>
      <t>2- الأعمال الموجهة، الأعمال التطبيقية، الورشات، التربصات</t>
    </r>
    <r>
      <rPr>
        <sz val="14"/>
        <color rgb="FFFF0000"/>
        <rFont val="Times New Roman"/>
        <family val="1"/>
      </rPr>
      <t>،</t>
    </r>
    <r>
      <rPr>
        <b/>
        <sz val="14"/>
        <color rgb="FFC00000"/>
        <rFont val="Times New Roman"/>
        <family val="1"/>
      </rPr>
      <t xml:space="preserve"> إلخ.</t>
    </r>
  </si>
  <si>
    <r>
      <t>ü</t>
    </r>
    <r>
      <rPr>
        <sz val="14"/>
        <color rgb="FF000000"/>
        <rFont val="Times New Roman"/>
        <family val="1"/>
      </rPr>
      <t>       وجود رابط واضح وصريح بين الجوانب النظرية والأنشطة</t>
    </r>
  </si>
  <si>
    <r>
      <t>ü</t>
    </r>
    <r>
      <rPr>
        <sz val="14"/>
        <color rgb="FF000000"/>
        <rFont val="Times New Roman"/>
        <family val="1"/>
      </rPr>
      <t>        تدرج في مستوى الصعوبة بما يتناسب مع المستوى</t>
    </r>
  </si>
  <si>
    <r>
      <t xml:space="preserve">1- </t>
    </r>
    <r>
      <rPr>
        <b/>
        <sz val="14"/>
        <color rgb="FF000000"/>
        <rFont val="Times New Roman"/>
        <family val="1"/>
      </rPr>
      <t>الدروس</t>
    </r>
    <r>
      <rPr>
        <sz val="14"/>
        <color rgb="FF000000"/>
        <rFont val="Times New Roman"/>
        <family val="1"/>
      </rPr>
      <t>:</t>
    </r>
  </si>
  <si>
    <r>
      <t>ü</t>
    </r>
    <r>
      <rPr>
        <sz val="14"/>
        <color rgb="FF000000"/>
        <rFont val="Times New Roman"/>
        <family val="1"/>
      </rPr>
      <t>       اللجوء إلى أساليب تعليمية نشطة تشجع على التفكير النقدي وحل المواقف المعقدة والحقيقية: المحاكاة، المواقف الميدانية أو البروتوكولات التجريبية، التدريب السريري الميداني ، إلخ.</t>
    </r>
  </si>
  <si>
    <r>
      <t>ü</t>
    </r>
    <r>
      <rPr>
        <sz val="14"/>
        <color rgb="FF000000"/>
        <rFont val="Times New Roman"/>
        <family val="1"/>
      </rPr>
      <t>       تنويع القنوات التعليمية: النصوص، الرسوم التوضيحية، روابط الفيديو/الصوت، المخططات، الخرائط المفاهيمية أو النظرية، الملخصات، إلخ.</t>
    </r>
  </si>
  <si>
    <r>
      <t>ü</t>
    </r>
    <r>
      <rPr>
        <sz val="14"/>
        <color rgb="FF000000"/>
        <rFont val="Times New Roman"/>
        <family val="1"/>
      </rPr>
      <t>       المواءمة البيداغوجية</t>
    </r>
    <r>
      <rPr>
        <sz val="14"/>
        <color theme="1"/>
        <rFont val="Times New Roman"/>
        <family val="1"/>
      </rPr>
      <t xml:space="preserve"> </t>
    </r>
    <r>
      <rPr>
        <sz val="14"/>
        <color rgb="FF000000"/>
        <rFont val="Times New Roman"/>
        <family val="1"/>
      </rPr>
      <t>بين الأهداف والأساليب: تتوافق طريقة التدريس مع أهداف التعلم المحددة من أجل دعم التقدم</t>
    </r>
  </si>
  <si>
    <r>
      <t>5- توضيح الأهداف</t>
    </r>
    <r>
      <rPr>
        <sz val="14"/>
        <color rgb="FFC00000"/>
        <rFont val="Times New Roman"/>
        <family val="1"/>
      </rPr>
      <t xml:space="preserve"> الإجرائية</t>
    </r>
    <r>
      <rPr>
        <sz val="14"/>
        <color rgb="FFFFFFFF"/>
        <rFont val="Times New Roman"/>
        <family val="1"/>
      </rPr>
      <t xml:space="preserve"> </t>
    </r>
    <r>
      <rPr>
        <sz val="14"/>
        <color rgb="FFC00000"/>
        <rFont val="Times New Roman"/>
        <family val="1"/>
      </rPr>
      <t>في حالة الأعمال الموجهة، الأعمال التطبيقية، الورشات، التربصات</t>
    </r>
    <r>
      <rPr>
        <sz val="14"/>
        <color rgb="FFFF0000"/>
        <rFont val="Times New Roman"/>
        <family val="1"/>
      </rPr>
      <t>،</t>
    </r>
    <r>
      <rPr>
        <sz val="14"/>
        <color rgb="FFC00000"/>
        <rFont val="Times New Roman"/>
        <family val="1"/>
      </rPr>
      <t xml:space="preserve"> إلخ</t>
    </r>
    <r>
      <rPr>
        <sz val="14"/>
        <color rgb="FFFF0000"/>
        <rFont val="Times New Roman"/>
        <family val="1"/>
      </rPr>
      <t xml:space="preserve"> ، </t>
    </r>
    <r>
      <rPr>
        <sz val="14"/>
        <color rgb="FF000000"/>
        <rFont val="Times New Roman"/>
        <family val="1"/>
      </rPr>
      <t>من أجل تمكين الطالب من التركيز على هذه التعلمات</t>
    </r>
  </si>
  <si>
    <t>2- الأعمال الموجهة، الأعمال التطبيقية، الورشات، التربصات، إلخ:</t>
  </si>
  <si>
    <r>
      <rPr>
        <sz val="14"/>
        <color rgb="FFC00000"/>
        <rFont val="Times New Roman"/>
        <family val="1"/>
      </rPr>
      <t xml:space="preserve">✓  الأعمال الموجهة: </t>
    </r>
    <r>
      <rPr>
        <sz val="14"/>
        <color theme="1"/>
        <rFont val="Times New Roman"/>
        <family val="1"/>
      </rPr>
      <t xml:space="preserve">تنويع أنواع الأنشطة في سياقها، وتطبيق العناصر النظرية ووضوح التعليمات.
</t>
    </r>
    <r>
      <rPr>
        <sz val="14"/>
        <color rgb="FFC00000"/>
        <rFont val="Times New Roman"/>
        <family val="1"/>
      </rPr>
      <t>✓ الأعمال التطبيقية:</t>
    </r>
    <r>
      <rPr>
        <sz val="14"/>
        <color theme="1"/>
        <rFont val="Times New Roman"/>
        <family val="1"/>
      </rPr>
      <t xml:space="preserve"> تعليمات واضحة، بروتوكولات دقيقة، مرحلة تحليل النتائج ومعايير التقييم، مؤشرات نجاح قابلة للملاحظة
</t>
    </r>
    <r>
      <rPr>
        <sz val="14"/>
        <color rgb="FFC00000"/>
        <rFont val="Times New Roman"/>
        <family val="1"/>
      </rPr>
      <t>✓ الورشات:</t>
    </r>
    <r>
      <rPr>
        <sz val="14"/>
        <color theme="1"/>
        <rFont val="Times New Roman"/>
        <family val="1"/>
      </rPr>
      <t xml:space="preserve"> تحديد مراحل الاكتشاف والاستكشاف والإنتاج والعرض، ومعايير التقييم، ومؤشرات النجاح القابلة للملاحظة
</t>
    </r>
    <r>
      <rPr>
        <sz val="14"/>
        <color rgb="FFC00000"/>
        <rFont val="Times New Roman"/>
        <family val="1"/>
      </rPr>
      <t xml:space="preserve">✓ التربصات: </t>
    </r>
    <r>
      <rPr>
        <sz val="14"/>
        <color theme="1"/>
        <rFont val="Times New Roman"/>
        <family val="1"/>
      </rPr>
      <t xml:space="preserve">وضوح الأهداف والتعليمات وأدوات جمع المعلومات وطرق متابعة العمل الاستغلالي لإعطاء معنى للتجربة المعاشة ومعايير التقييم ومؤشرات النجاح القابلة للملاحظة
</t>
    </r>
    <r>
      <rPr>
        <sz val="14"/>
        <color rgb="FFC00000"/>
        <rFont val="Times New Roman"/>
        <family val="1"/>
      </rPr>
      <t>✓ التدريب</t>
    </r>
    <r>
      <rPr>
        <sz val="14"/>
        <color theme="1"/>
        <rFont val="Times New Roman"/>
        <family val="1"/>
      </rPr>
      <t xml:space="preserve"> السريري الميداني: وضوح المهارات المستهدفة، معايير التقييم، مؤشرات النجاح القابلة للملاحظة، ومستويات الاكتساب (غير مكتسبة، قيد التنفيذ،  مكتسبة، إلخ)</t>
    </r>
  </si>
  <si>
    <r>
      <rPr>
        <sz val="12"/>
        <color rgb="FFC00000"/>
        <rFont val="Times New Roman"/>
        <family val="1"/>
      </rPr>
      <t xml:space="preserve">✓ TD:  </t>
    </r>
    <r>
      <rPr>
        <sz val="12"/>
        <color theme="1"/>
        <rFont val="Times New Roman"/>
        <family val="1"/>
      </rPr>
      <t xml:space="preserve">Diversification de types d’activités mise en contexte, mise en pratique des éléments théoriques et clarté des consignes.
</t>
    </r>
    <r>
      <rPr>
        <sz val="12"/>
        <color rgb="FFC00000"/>
        <rFont val="Times New Roman"/>
        <family val="1"/>
      </rPr>
      <t xml:space="preserve">✓ TP: </t>
    </r>
    <r>
      <rPr>
        <sz val="12"/>
        <color theme="1"/>
        <rFont val="Times New Roman"/>
        <family val="1"/>
      </rPr>
      <t xml:space="preserve">consignes claires, protocoles précis, une phase d’analyse des résultats et critères d’évaluation, indicateurs de réussite observables
</t>
    </r>
    <r>
      <rPr>
        <sz val="12"/>
        <color rgb="FFC00000"/>
        <rFont val="Times New Roman"/>
        <family val="1"/>
      </rPr>
      <t>✓ Ateliers :</t>
    </r>
    <r>
      <rPr>
        <sz val="12"/>
        <color theme="1"/>
        <rFont val="Times New Roman"/>
        <family val="1"/>
      </rPr>
      <t xml:space="preserve"> Mise au point des étapes de découverte, d’exploration, de production et de présentation, critères d’évaluation, indicateurs de réussite observables
</t>
    </r>
    <r>
      <rPr>
        <sz val="12"/>
        <color rgb="FFC00000"/>
        <rFont val="Times New Roman"/>
        <family val="1"/>
      </rPr>
      <t>✓ Sortie pédagogique</t>
    </r>
    <r>
      <rPr>
        <sz val="12"/>
        <color theme="1"/>
        <rFont val="Times New Roman"/>
        <family val="1"/>
      </rPr>
      <t xml:space="preserve"> : Clarté des objectifs, des consignes, outils de recueil d’informations et modalités du suivi d’un travail d’exploitation pour donner du sens à l’expérience vécue, critères d’évaluation, indicateurs de réussite observables
</t>
    </r>
    <r>
      <rPr>
        <sz val="12"/>
        <color rgb="FFC00000"/>
        <rFont val="Times New Roman"/>
        <family val="1"/>
      </rPr>
      <t xml:space="preserve">✓ Immersion clinique : </t>
    </r>
    <r>
      <rPr>
        <sz val="12"/>
        <color theme="1"/>
        <rFont val="Times New Roman"/>
        <family val="1"/>
      </rPr>
      <t>Clarté compétences visées, critères d’évaluation, indicateurs de réussite observables, et des niveaux d’acquisition (non acquis, en cours d’exécution,  acquis, etc.)</t>
    </r>
  </si>
  <si>
    <t>اختيار نوع الدعامة البيداغوجية</t>
  </si>
  <si>
    <t>المحاضرة مع الأعمال الموجّهة و/أو الأعمال التطبيقية، الورشات، التربص، إلخ.</t>
  </si>
  <si>
    <t>الأعمال الموجّهة، الأعمال التطبيقية، الورشات، التربصات، الخرجات البيداغوجية، إلخ.</t>
  </si>
  <si>
    <t>Type_ar</t>
  </si>
  <si>
    <t>محاضرة فقط</t>
  </si>
  <si>
    <t>مُرضٍ إلى حدّ</t>
  </si>
  <si>
    <t>غير كافٍ</t>
  </si>
  <si>
    <t>غائب</t>
  </si>
  <si>
    <t>اختيار</t>
  </si>
  <si>
    <t>نوع الدعامة المصرّح به من طرف الإدارة غير مطابق</t>
  </si>
  <si>
    <t>Mention1_ar</t>
  </si>
  <si>
    <t>Mention2_ar</t>
  </si>
  <si>
    <t>مرضٍ جداً</t>
  </si>
  <si>
    <t>مرضٍ</t>
  </si>
  <si>
    <t>Contenu</t>
  </si>
  <si>
    <t>Type du support</t>
  </si>
  <si>
    <t>تحت_الوصاية_البيداغوجية</t>
  </si>
  <si>
    <t>الندوة_الجهوية_لجامعات_الشرق</t>
  </si>
  <si>
    <t>الندوة_الجهوية_لجامعات_الوسط</t>
  </si>
  <si>
    <t>الندوة_الجهوية_لجامعات_الغرب</t>
  </si>
  <si>
    <t>الندوات_الجهوية</t>
  </si>
  <si>
    <t>اختيار المؤسسة</t>
  </si>
  <si>
    <t>اختيار الندوة الجهوية</t>
  </si>
  <si>
    <t>المركز الجامعي بريكة</t>
  </si>
  <si>
    <t>المركز الجامعي آفلو</t>
  </si>
  <si>
    <t>المركز الجامعي مغنية</t>
  </si>
  <si>
    <t>المدرسة الوطنية العليا لتكنولوجيات الإعلام والاتصال والبريد</t>
  </si>
  <si>
    <t>المدرسة العليا للأساتذة سطيف</t>
  </si>
  <si>
    <t>المركز الجامعي إيليزي</t>
  </si>
  <si>
    <t>المركز الجامعي البيض</t>
  </si>
  <si>
    <t>المعهد الهيدرومتيرولوجي للتكوين والبحث</t>
  </si>
  <si>
    <t>المدرسة العليا لأساتذة التعليم التكنولوجي سكيكدة</t>
  </si>
  <si>
    <t>المدرسة العليا للدراسات التجارية بالقليعة</t>
  </si>
  <si>
    <t>المدرسة العليا للفلاحة الصحراوية بأدرار</t>
  </si>
  <si>
    <t>المدرسة الوطنية العليا للاتصالات وتكنولوجيات الإعلام والاتصال</t>
  </si>
  <si>
    <t>المدرسة الوطنية المتعددة التقنيات بقسنطينة</t>
  </si>
  <si>
    <t>المدرسة الوطنية المتعددة التقنيات بالجزائر</t>
  </si>
  <si>
    <t>المدرسة العليا للأساتذة بشار</t>
  </si>
  <si>
    <t>المعهد الوطني العالي للسينما محمد لخضر حامينة</t>
  </si>
  <si>
    <t>المدرسة الوطنية العليا للبيوتكنولوجيا</t>
  </si>
  <si>
    <t>المدرسة الوطنية العليا للفلاحة بالجزائر</t>
  </si>
  <si>
    <t>المدرسة العليا للأساتذة مستغانم</t>
  </si>
  <si>
    <t>المدرسة العليا للضمان الاجتماعي</t>
  </si>
  <si>
    <t>المدرسة الوطنية العليا للطاقات المتجددة والبيئة والتنمية المستدامة</t>
  </si>
  <si>
    <t>المدرسة الوطنية العليا للأمن السيبراني</t>
  </si>
  <si>
    <t>المدرسة العليا للأساتذة وهران</t>
  </si>
  <si>
    <t>المدرسة الوطنية العليا للغابات</t>
  </si>
  <si>
    <t>المدرسة الوطنية العليا للصحافة وعلوم الإعلام</t>
  </si>
  <si>
    <t>المدرسة الوطنية المتعددة التقنيات بوهران</t>
  </si>
  <si>
    <t>المدرسة الوطنية العليا للتكنولوجيات والهندسة</t>
  </si>
  <si>
    <t>المدرسة الوطنية العليا للتسيير بالقليعة</t>
  </si>
  <si>
    <t>المدرسة العليا للأساتذة سعيدة</t>
  </si>
  <si>
    <t>المدرسة العليا للأساتذة بوسعادة</t>
  </si>
  <si>
    <t>المدرسة الوطنية العليا لعلوم البحر وتهيئة الساحل</t>
  </si>
  <si>
    <t>المدرسة العليا للفلاحة بمستغانم</t>
  </si>
  <si>
    <t>المدرسة العليا للأساتذة قسنطينة</t>
  </si>
  <si>
    <t>المدرسة الوطنية العليا للعلوم السياسية</t>
  </si>
  <si>
    <t>المدرسة العليا للتسيير بتلمسان</t>
  </si>
  <si>
    <t>المدرسة العليا للأساتذة ورقلة</t>
  </si>
  <si>
    <t>المدرسة الوطنية العليا لتكنولوجيا الأنظمة الذاتية</t>
  </si>
  <si>
    <t>المدرسة العليا للاقتصاد بوهران</t>
  </si>
  <si>
    <t>المدرسة العليا للمحاسبة والمالية</t>
  </si>
  <si>
    <t>المدرسة الوطنية العليا للتكنولوجيات المتقدمة</t>
  </si>
  <si>
    <t>المدرسة العليا للعلوم التطبيقية بتلمسان</t>
  </si>
  <si>
    <t>المدرسة العليا للفلاحة الصحراوية بالوادي</t>
  </si>
  <si>
    <t>المدرسة الوطنية العليا للأشغال العمومية</t>
  </si>
  <si>
    <t>المدرسة العليا للعلوم البيولوجية بوهران</t>
  </si>
  <si>
    <t>المدرسة العليا لعلوم التسيير</t>
  </si>
  <si>
    <t>المدرسة الوطنية العليا للري</t>
  </si>
  <si>
    <t>المدرسة العليا للإعلام الآلي بسيدي بلعباس</t>
  </si>
  <si>
    <t>جامعة باتنة 1</t>
  </si>
  <si>
    <t>المدرسة الوطنية العليا للإعلام الآلي بالجزائر</t>
  </si>
  <si>
    <t>المدرسة العليا للهندسة الكهربائية والطاقوية بوهران</t>
  </si>
  <si>
    <t>جامعة باتنة 2</t>
  </si>
  <si>
    <t>المدرسة الوطنية العليا للذكاء الاصطناعي</t>
  </si>
  <si>
    <t>جامعة أدرار</t>
  </si>
  <si>
    <t>جامعة قسنطينة 1</t>
  </si>
  <si>
    <t>المدرسة الوطنية العليا للرياضيات</t>
  </si>
  <si>
    <t>جامعة عين تموشنت</t>
  </si>
  <si>
    <t>جامعة قسنطينة 2</t>
  </si>
  <si>
    <t>المدرسة الوطنية العليا لعلوم وتقنيات النانو</t>
  </si>
  <si>
    <t>جامعة بشار</t>
  </si>
  <si>
    <t>جامعة قسنطينة 3</t>
  </si>
  <si>
    <t>المدرسة الوطنية العليا للإحصاء والاقتصاد التطبيقي</t>
  </si>
  <si>
    <t>جامعة الشلف</t>
  </si>
  <si>
    <t>جامعة برج بوعريريج</t>
  </si>
  <si>
    <t>المدرسة الوطنية العليا للطب البيطري</t>
  </si>
  <si>
    <t>جامعة مستغانم</t>
  </si>
  <si>
    <t>جامعة قالمة</t>
  </si>
  <si>
    <t>المدرسة العليا للأساتذة ببوزريعة</t>
  </si>
  <si>
    <t>جامعة النعامة</t>
  </si>
  <si>
    <t>جامعة جيجل</t>
  </si>
  <si>
    <t>المدرسة العليا للأساتذة بالقبة</t>
  </si>
  <si>
    <t>جامعة غليزان</t>
  </si>
  <si>
    <t>جامعة خنشلة</t>
  </si>
  <si>
    <t>المدرسة العليا للأساتذة بالأغواط</t>
  </si>
  <si>
    <t>جامعة سيدي بلعباس</t>
  </si>
  <si>
    <t>جامعة ميلة</t>
  </si>
  <si>
    <t>المدرسة العليا للأساتذة للصم والبكم</t>
  </si>
  <si>
    <t>جامعة تيارت</t>
  </si>
  <si>
    <t>جامعة المسيلة</t>
  </si>
  <si>
    <t>المدرسة المتعددة التقنيات للهندسة المعمارية والعمران</t>
  </si>
  <si>
    <t>جامعة تندوف</t>
  </si>
  <si>
    <t>جامعة ورقلة</t>
  </si>
  <si>
    <t>المدرسة العليا للتجارة</t>
  </si>
  <si>
    <t>جامعة تيسمسيلت</t>
  </si>
  <si>
    <t>جامعة سكيكدة</t>
  </si>
  <si>
    <t>المدرسة العليا للتسيير والاقتصاد الرقمي</t>
  </si>
  <si>
    <t>جامعة تلمسان</t>
  </si>
  <si>
    <t>جامعة سوق أهراس</t>
  </si>
  <si>
    <t>المدرسة العليا لعلوم الغذاء والصناعات الغذائية</t>
  </si>
  <si>
    <t>جامعة محمد بوضياف للعلوم والتكنولوجيا بوهران</t>
  </si>
  <si>
    <t>جامعة تبسة</t>
  </si>
  <si>
    <t>المدرسة العليا لعلوم وتكنولوجيات الإعلام الآلي والرقمنة ببجاية</t>
  </si>
  <si>
    <t>جامعة وهران 1</t>
  </si>
  <si>
    <t>جامعة الوادي</t>
  </si>
  <si>
    <t>جامعة الجزائر 1</t>
  </si>
  <si>
    <t>جامعة وهران 2</t>
  </si>
  <si>
    <t>جامعة الطارف</t>
  </si>
  <si>
    <t>جامعة الجزائر 2</t>
  </si>
  <si>
    <t>جامعة سعيدة</t>
  </si>
  <si>
    <t>جامعة العلوم الإسلامية الأمير عبد القادر</t>
  </si>
  <si>
    <t>جامعة الجزائر 3</t>
  </si>
  <si>
    <t>جامعة معسكر</t>
  </si>
  <si>
    <t>جامعة سطيف 1</t>
  </si>
  <si>
    <t>جامعة البليدة 1</t>
  </si>
  <si>
    <t>جامعة سطيف 2</t>
  </si>
  <si>
    <t>جامعة البليدة 2</t>
  </si>
  <si>
    <t>جامعة عنابة</t>
  </si>
  <si>
    <t>جامعة بجاية</t>
  </si>
  <si>
    <t>جامعة أم البواقي</t>
  </si>
  <si>
    <t>جامعة البويرة</t>
  </si>
  <si>
    <t>جامعة بسكرة</t>
  </si>
  <si>
    <t>جامعة بومرداس</t>
  </si>
  <si>
    <t>جامعة الجلفة</t>
  </si>
  <si>
    <t>جامعة غرداية</t>
  </si>
  <si>
    <t>جامعة التكوين المتواصل</t>
  </si>
  <si>
    <t>جامعة الأغواط</t>
  </si>
  <si>
    <t>جامعة تمنراست</t>
  </si>
  <si>
    <t>جامعة تيبازة</t>
  </si>
  <si>
    <t>جامعة تيزي وزو</t>
  </si>
  <si>
    <t>جامعة العلوم والتكنولوجيا هواري بومدين</t>
  </si>
  <si>
    <t>جامعة خميس مليانة</t>
  </si>
  <si>
    <t>جامعة المدية</t>
  </si>
  <si>
    <t>جامعة علوم الصحة</t>
  </si>
  <si>
    <t>Moyenne de l'axe Evaluatif</t>
  </si>
  <si>
    <t>رمز الخبير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</si>
</sst>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5">
    <font>
      <sz val="11"/>
      <color theme="1"/>
      <name val="Calibri"/>
      <family val="2"/>
      <scheme val="minor"/>
    </font>
    <font>
      <b/>
      <sz val="14"/>
      <color rgb="FFFFFFFF"/>
      <name val="Times New Roman"/>
      <family val="1"/>
    </font>
    <font>
      <b/>
      <sz val="18"/>
      <color rgb="FFFFFFFF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1F4E79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Symbol"/>
      <family val="1"/>
      <charset val="2"/>
    </font>
    <font>
      <b/>
      <sz val="12"/>
      <color rgb="FFC00000"/>
      <name val="Times New Roman"/>
      <family val="1"/>
    </font>
    <font>
      <sz val="12"/>
      <color rgb="FFC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Wingdings"/>
      <charset val="2"/>
    </font>
    <font>
      <sz val="12"/>
      <color theme="1"/>
      <name val="Wingdings"/>
      <charset val="2"/>
    </font>
    <font>
      <sz val="12"/>
      <color theme="1"/>
      <name val="Calibri"/>
      <family val="2"/>
    </font>
    <font>
      <b/>
      <sz val="22"/>
      <name val="Calibri"/>
      <family val="2"/>
      <scheme val="minor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24"/>
      <color rgb="FFFFFFFF"/>
      <name val="Times New Roman"/>
      <family val="1"/>
    </font>
    <font>
      <b/>
      <sz val="20"/>
      <color rgb="FFFFFFFF"/>
      <name val="Times New Roman"/>
      <family val="1"/>
    </font>
    <font>
      <sz val="9"/>
      <color rgb="FF000000"/>
      <name val="Times New Roman"/>
      <family val="1"/>
    </font>
    <font>
      <b/>
      <sz val="18"/>
      <name val="Times New Roman"/>
      <family val="1"/>
    </font>
    <font>
      <b/>
      <sz val="18"/>
      <color theme="0"/>
      <name val="Times New Roman"/>
      <family val="1"/>
    </font>
    <font>
      <b/>
      <i/>
      <sz val="26"/>
      <color rgb="FFFFFFFF"/>
      <name val="Arabic Typesetting"/>
      <family val="4"/>
    </font>
    <font>
      <b/>
      <i/>
      <sz val="16"/>
      <color theme="0"/>
      <name val="Aptos"/>
    </font>
    <font>
      <b/>
      <sz val="20"/>
      <color theme="9" tint="0.79998168889431442"/>
      <name val="Arabic Typesetting"/>
      <family val="4"/>
    </font>
    <font>
      <sz val="18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24"/>
      <color rgb="FFFFFFFF"/>
      <name val="Arabic Typesetting"/>
      <family val="4"/>
    </font>
    <font>
      <b/>
      <sz val="22"/>
      <color theme="9" tint="0.79998168889431442"/>
      <name val="Arabic Typesetting"/>
      <family val="4"/>
    </font>
    <font>
      <b/>
      <sz val="22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1F4E79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Symbol"/>
      <family val="1"/>
      <charset val="2"/>
    </font>
    <font>
      <sz val="14"/>
      <color rgb="FFC00000"/>
      <name val="Times New Roman"/>
      <family val="1"/>
    </font>
    <font>
      <sz val="14"/>
      <color rgb="FFFFFFFF"/>
      <name val="Times New Roman"/>
      <family val="1"/>
    </font>
    <font>
      <sz val="14"/>
      <color rgb="FFFF0000"/>
      <name val="Times New Roman"/>
      <family val="1"/>
    </font>
    <font>
      <sz val="14"/>
      <color rgb="FF000000"/>
      <name val="Wingdings"/>
      <charset val="2"/>
    </font>
    <font>
      <b/>
      <sz val="14"/>
      <color rgb="FFC00000"/>
      <name val="Times New Roman"/>
      <family val="1"/>
    </font>
    <font>
      <sz val="14"/>
      <color theme="1"/>
      <name val="Times New Roman"/>
      <family val="1"/>
    </font>
    <font>
      <sz val="13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62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86F0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theme="0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rgb="FFFFFFFF"/>
      </left>
      <right/>
      <top/>
      <bottom style="medium">
        <color theme="0"/>
      </bottom>
      <diagonal/>
    </border>
    <border>
      <left style="medium">
        <color theme="0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theme="0"/>
      </bottom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</borders>
  <cellStyleXfs count="80">
    <xf numFmtId="0" fontId="0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</cellStyleXfs>
  <cellXfs count="191">
    <xf numFmtId="0" fontId="0" fillId="0" borderId="0" xfId="0"/>
    <xf numFmtId="0" fontId="0" fillId="0" borderId="0" xfId="0" applyBorder="1"/>
    <xf numFmtId="0" fontId="9" fillId="0" borderId="0" xfId="0" applyFont="1"/>
    <xf numFmtId="0" fontId="0" fillId="0" borderId="0" xfId="0" applyProtection="1">
      <protection locked="0"/>
    </xf>
    <xf numFmtId="0" fontId="22" fillId="8" borderId="4" xfId="0" applyFont="1" applyFill="1" applyBorder="1" applyAlignment="1">
      <alignment horizontal="center"/>
    </xf>
    <xf numFmtId="0" fontId="0" fillId="8" borderId="4" xfId="0" applyFill="1" applyBorder="1"/>
    <xf numFmtId="0" fontId="0" fillId="0" borderId="4" xfId="0" applyBorder="1"/>
    <xf numFmtId="0" fontId="0" fillId="8" borderId="4" xfId="0" applyFont="1" applyFill="1" applyBorder="1" applyAlignment="1"/>
    <xf numFmtId="0" fontId="0" fillId="8" borderId="13" xfId="0" applyFill="1" applyBorder="1"/>
    <xf numFmtId="0" fontId="23" fillId="0" borderId="4" xfId="0" applyFont="1" applyBorder="1" applyAlignment="1">
      <alignment vertical="center" wrapText="1"/>
    </xf>
    <xf numFmtId="0" fontId="24" fillId="8" borderId="4" xfId="0" applyFont="1" applyFill="1" applyBorder="1" applyAlignment="1">
      <alignment horizontal="left" vertical="center" wrapText="1"/>
    </xf>
    <xf numFmtId="0" fontId="0" fillId="0" borderId="0" xfId="0" applyProtection="1"/>
    <xf numFmtId="0" fontId="9" fillId="0" borderId="0" xfId="0" applyFont="1" applyProtection="1"/>
    <xf numFmtId="0" fontId="0" fillId="0" borderId="0" xfId="0" applyAlignment="1" applyProtection="1">
      <protection locked="0"/>
    </xf>
    <xf numFmtId="0" fontId="27" fillId="5" borderId="11" xfId="0" applyFont="1" applyFill="1" applyBorder="1" applyAlignment="1">
      <alignment vertical="center" wrapText="1"/>
    </xf>
    <xf numFmtId="0" fontId="36" fillId="0" borderId="0" xfId="0" applyFont="1"/>
    <xf numFmtId="0" fontId="0" fillId="0" borderId="0" xfId="0" applyBorder="1" applyAlignment="1"/>
    <xf numFmtId="0" fontId="40" fillId="3" borderId="5" xfId="0" applyFont="1" applyFill="1" applyBorder="1" applyAlignment="1" applyProtection="1">
      <alignment horizontal="center" vertical="center" wrapText="1"/>
    </xf>
    <xf numFmtId="0" fontId="40" fillId="3" borderId="0" xfId="0" applyFont="1" applyFill="1" applyBorder="1" applyAlignment="1" applyProtection="1">
      <alignment vertical="center" wrapText="1"/>
    </xf>
    <xf numFmtId="0" fontId="40" fillId="3" borderId="31" xfId="0" applyFont="1" applyFill="1" applyBorder="1" applyAlignment="1" applyProtection="1">
      <alignment vertical="center" wrapText="1"/>
    </xf>
    <xf numFmtId="0" fontId="0" fillId="0" borderId="47" xfId="0" applyBorder="1"/>
    <xf numFmtId="0" fontId="0" fillId="6" borderId="35" xfId="0" applyFill="1" applyBorder="1"/>
    <xf numFmtId="0" fontId="0" fillId="13" borderId="35" xfId="0" applyFont="1" applyFill="1" applyBorder="1"/>
    <xf numFmtId="0" fontId="0" fillId="13" borderId="35" xfId="0" applyFont="1" applyFill="1" applyBorder="1" applyAlignment="1">
      <alignment vertical="center" wrapText="1"/>
    </xf>
    <xf numFmtId="0" fontId="52" fillId="6" borderId="35" xfId="0" applyFont="1" applyFill="1" applyBorder="1" applyAlignment="1">
      <alignment horizontal="center"/>
    </xf>
    <xf numFmtId="0" fontId="52" fillId="0" borderId="0" xfId="0" applyFont="1" applyAlignment="1">
      <alignment horizontal="center"/>
    </xf>
    <xf numFmtId="0" fontId="52" fillId="13" borderId="35" xfId="0" applyFont="1" applyFill="1" applyBorder="1" applyAlignment="1">
      <alignment horizontal="center"/>
    </xf>
    <xf numFmtId="0" fontId="40" fillId="3" borderId="5" xfId="0" applyFont="1" applyFill="1" applyBorder="1" applyAlignment="1" applyProtection="1">
      <alignment horizontal="center" vertical="center" wrapText="1"/>
    </xf>
    <xf numFmtId="0" fontId="10" fillId="3" borderId="5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vertical="center" wrapText="1"/>
    </xf>
    <xf numFmtId="0" fontId="15" fillId="4" borderId="28" xfId="0" applyFont="1" applyFill="1" applyBorder="1" applyAlignment="1" applyProtection="1">
      <alignment horizontal="left" vertical="center" wrapText="1" indent="5"/>
    </xf>
    <xf numFmtId="0" fontId="15" fillId="4" borderId="0" xfId="0" applyFont="1" applyFill="1" applyBorder="1" applyAlignment="1" applyProtection="1">
      <alignment horizontal="left" vertical="center" wrapText="1" indent="5"/>
    </xf>
    <xf numFmtId="0" fontId="12" fillId="4" borderId="28" xfId="0" applyFont="1" applyFill="1" applyBorder="1" applyAlignment="1" applyProtection="1">
      <alignment vertical="center" wrapText="1"/>
    </xf>
    <xf numFmtId="0" fontId="14" fillId="6" borderId="0" xfId="0" applyFont="1" applyFill="1" applyBorder="1" applyAlignment="1" applyProtection="1">
      <alignment vertical="center" wrapText="1"/>
    </xf>
    <xf numFmtId="0" fontId="19" fillId="6" borderId="28" xfId="0" applyFont="1" applyFill="1" applyBorder="1" applyAlignment="1" applyProtection="1">
      <alignment horizontal="left" vertical="center" wrapText="1" indent="5"/>
    </xf>
    <xf numFmtId="0" fontId="16" fillId="6" borderId="29" xfId="0" applyFont="1" applyFill="1" applyBorder="1" applyAlignment="1" applyProtection="1">
      <alignment vertical="center" wrapText="1"/>
    </xf>
    <xf numFmtId="0" fontId="19" fillId="6" borderId="27" xfId="0" applyFont="1" applyFill="1" applyBorder="1" applyAlignment="1" applyProtection="1">
      <alignment horizontal="left" vertical="center" wrapText="1" indent="5"/>
    </xf>
    <xf numFmtId="0" fontId="20" fillId="6" borderId="28" xfId="0" applyFont="1" applyFill="1" applyBorder="1" applyAlignment="1" applyProtection="1">
      <alignment horizontal="left" vertical="center" wrapText="1" indent="5"/>
    </xf>
    <xf numFmtId="0" fontId="19" fillId="4" borderId="23" xfId="0" applyFont="1" applyFill="1" applyBorder="1" applyAlignment="1" applyProtection="1">
      <alignment horizontal="left" vertical="center" wrapText="1" indent="8"/>
    </xf>
    <xf numFmtId="0" fontId="16" fillId="4" borderId="23" xfId="0" applyFont="1" applyFill="1" applyBorder="1" applyAlignment="1" applyProtection="1">
      <alignment vertical="center" wrapText="1"/>
    </xf>
    <xf numFmtId="0" fontId="17" fillId="4" borderId="53" xfId="0" applyFont="1" applyFill="1" applyBorder="1" applyAlignment="1" applyProtection="1">
      <alignment horizontal="left" vertical="center" wrapText="1" indent="8"/>
    </xf>
    <xf numFmtId="0" fontId="12" fillId="6" borderId="0" xfId="0" applyFont="1" applyFill="1" applyBorder="1" applyAlignment="1" applyProtection="1">
      <alignment vertical="center" wrapText="1"/>
    </xf>
    <xf numFmtId="0" fontId="12" fillId="6" borderId="28" xfId="0" applyFont="1" applyFill="1" applyBorder="1" applyAlignment="1" applyProtection="1">
      <alignment vertical="center" wrapText="1"/>
    </xf>
    <xf numFmtId="0" fontId="35" fillId="0" borderId="0" xfId="0" applyFont="1"/>
    <xf numFmtId="0" fontId="41" fillId="6" borderId="17" xfId="0" applyFont="1" applyFill="1" applyBorder="1" applyAlignment="1" applyProtection="1">
      <alignment horizontal="right" vertical="center" wrapText="1" readingOrder="2"/>
    </xf>
    <xf numFmtId="0" fontId="44" fillId="6" borderId="2" xfId="0" applyFont="1" applyFill="1" applyBorder="1" applyAlignment="1" applyProtection="1">
      <alignment horizontal="right" vertical="center" wrapText="1" readingOrder="2"/>
    </xf>
    <xf numFmtId="0" fontId="41" fillId="6" borderId="2" xfId="0" applyFont="1" applyFill="1" applyBorder="1" applyAlignment="1" applyProtection="1">
      <alignment horizontal="right" vertical="center" wrapText="1" readingOrder="2"/>
    </xf>
    <xf numFmtId="0" fontId="41" fillId="6" borderId="6" xfId="0" applyFont="1" applyFill="1" applyBorder="1" applyAlignment="1" applyProtection="1">
      <alignment horizontal="right" vertical="center" wrapText="1" readingOrder="2"/>
    </xf>
    <xf numFmtId="0" fontId="43" fillId="6" borderId="0" xfId="0" applyFont="1" applyFill="1" applyAlignment="1" applyProtection="1">
      <alignment horizontal="right" vertical="center" wrapText="1" readingOrder="2"/>
    </xf>
    <xf numFmtId="0" fontId="48" fillId="6" borderId="0" xfId="0" applyFont="1" applyFill="1" applyAlignment="1" applyProtection="1">
      <alignment horizontal="right" vertical="center" wrapText="1" readingOrder="2"/>
    </xf>
    <xf numFmtId="0" fontId="49" fillId="6" borderId="0" xfId="0" applyFont="1" applyFill="1" applyAlignment="1" applyProtection="1">
      <alignment horizontal="right" vertical="center" wrapText="1" readingOrder="2"/>
    </xf>
    <xf numFmtId="0" fontId="41" fillId="6" borderId="18" xfId="0" applyFont="1" applyFill="1" applyBorder="1" applyAlignment="1" applyProtection="1">
      <alignment horizontal="right" vertical="center" wrapText="1" readingOrder="2"/>
    </xf>
    <xf numFmtId="0" fontId="45" fillId="6" borderId="9" xfId="0" applyFont="1" applyFill="1" applyBorder="1" applyAlignment="1" applyProtection="1">
      <alignment horizontal="right" vertical="center" wrapText="1" indent="6" readingOrder="2"/>
    </xf>
    <xf numFmtId="10" fontId="53" fillId="11" borderId="22" xfId="0" applyNumberFormat="1" applyFont="1" applyFill="1" applyBorder="1" applyAlignment="1" applyProtection="1">
      <alignment horizontal="center" vertical="center" wrapText="1"/>
    </xf>
    <xf numFmtId="0" fontId="41" fillId="6" borderId="0" xfId="0" applyFont="1" applyFill="1" applyAlignment="1" applyProtection="1">
      <alignment horizontal="right" vertical="center" wrapText="1" readingOrder="2"/>
    </xf>
    <xf numFmtId="11" fontId="41" fillId="6" borderId="27" xfId="0" applyNumberFormat="1" applyFont="1" applyFill="1" applyBorder="1" applyAlignment="1" applyProtection="1">
      <alignment horizontal="right" vertical="center" wrapText="1" readingOrder="2"/>
    </xf>
    <xf numFmtId="10" fontId="52" fillId="6" borderId="19" xfId="0" applyNumberFormat="1" applyFont="1" applyFill="1" applyBorder="1" applyAlignment="1" applyProtection="1">
      <alignment horizontal="center" vertical="center" wrapText="1"/>
    </xf>
    <xf numFmtId="10" fontId="52" fillId="6" borderId="20" xfId="0" applyNumberFormat="1" applyFont="1" applyFill="1" applyBorder="1" applyAlignment="1" applyProtection="1">
      <alignment horizontal="center" vertical="center" wrapText="1"/>
    </xf>
    <xf numFmtId="10" fontId="40" fillId="6" borderId="19" xfId="0" applyNumberFormat="1" applyFont="1" applyFill="1" applyBorder="1" applyAlignment="1" applyProtection="1">
      <alignment horizontal="center" vertical="center" wrapText="1"/>
    </xf>
    <xf numFmtId="10" fontId="40" fillId="6" borderId="20" xfId="0" applyNumberFormat="1" applyFont="1" applyFill="1" applyBorder="1" applyAlignment="1" applyProtection="1">
      <alignment horizontal="center" vertical="center" wrapText="1"/>
    </xf>
    <xf numFmtId="10" fontId="40" fillId="6" borderId="34" xfId="0" applyNumberFormat="1" applyFont="1" applyFill="1" applyBorder="1" applyAlignment="1" applyProtection="1">
      <alignment horizontal="center" vertical="center" wrapText="1"/>
    </xf>
    <xf numFmtId="10" fontId="40" fillId="6" borderId="36" xfId="0" applyNumberFormat="1" applyFont="1" applyFill="1" applyBorder="1" applyAlignment="1" applyProtection="1">
      <alignment horizontal="center" vertical="center" wrapText="1"/>
    </xf>
    <xf numFmtId="0" fontId="40" fillId="3" borderId="6" xfId="0" applyFont="1" applyFill="1" applyBorder="1" applyAlignment="1" applyProtection="1">
      <alignment horizontal="center" vertical="center" wrapText="1"/>
    </xf>
    <xf numFmtId="0" fontId="40" fillId="3" borderId="7" xfId="0" applyFont="1" applyFill="1" applyBorder="1" applyAlignment="1" applyProtection="1">
      <alignment horizontal="center" vertical="center" wrapText="1"/>
    </xf>
    <xf numFmtId="0" fontId="40" fillId="3" borderId="5" xfId="0" applyFont="1" applyFill="1" applyBorder="1" applyAlignment="1" applyProtection="1">
      <alignment horizontal="center" vertical="center" wrapText="1"/>
    </xf>
    <xf numFmtId="0" fontId="40" fillId="5" borderId="10" xfId="0" applyFont="1" applyFill="1" applyBorder="1" applyAlignment="1" applyProtection="1">
      <alignment horizontal="center" vertical="center" wrapText="1"/>
    </xf>
    <xf numFmtId="0" fontId="40" fillId="5" borderId="11" xfId="0" applyFont="1" applyFill="1" applyBorder="1" applyAlignment="1" applyProtection="1">
      <alignment horizontal="center" vertical="center" wrapText="1"/>
    </xf>
    <xf numFmtId="0" fontId="40" fillId="5" borderId="12" xfId="0" applyFont="1" applyFill="1" applyBorder="1" applyAlignment="1" applyProtection="1">
      <alignment horizontal="center" vertical="center" wrapText="1"/>
    </xf>
    <xf numFmtId="0" fontId="51" fillId="4" borderId="10" xfId="0" applyFont="1" applyFill="1" applyBorder="1" applyAlignment="1" applyProtection="1">
      <alignment horizontal="center" vertical="center" wrapText="1"/>
      <protection locked="0"/>
    </xf>
    <xf numFmtId="0" fontId="51" fillId="4" borderId="11" xfId="0" applyFont="1" applyFill="1" applyBorder="1" applyAlignment="1" applyProtection="1">
      <alignment horizontal="center" vertical="center" wrapText="1"/>
      <protection locked="0"/>
    </xf>
    <xf numFmtId="0" fontId="51" fillId="4" borderId="12" xfId="0" applyFont="1" applyFill="1" applyBorder="1" applyAlignment="1" applyProtection="1">
      <alignment horizontal="center" vertical="center" wrapText="1"/>
      <protection locked="0"/>
    </xf>
    <xf numFmtId="0" fontId="43" fillId="5" borderId="10" xfId="0" applyFont="1" applyFill="1" applyBorder="1" applyAlignment="1" applyProtection="1">
      <alignment horizontal="center" vertical="center" wrapText="1"/>
      <protection locked="0"/>
    </xf>
    <xf numFmtId="0" fontId="43" fillId="5" borderId="11" xfId="0" applyFont="1" applyFill="1" applyBorder="1" applyAlignment="1" applyProtection="1">
      <alignment horizontal="center" vertical="center" wrapText="1"/>
      <protection locked="0"/>
    </xf>
    <xf numFmtId="0" fontId="43" fillId="5" borderId="12" xfId="0" applyFont="1" applyFill="1" applyBorder="1" applyAlignment="1" applyProtection="1">
      <alignment horizontal="center" vertical="center" wrapText="1"/>
      <protection locked="0"/>
    </xf>
    <xf numFmtId="0" fontId="50" fillId="5" borderId="10" xfId="0" applyFont="1" applyFill="1" applyBorder="1" applyAlignment="1" applyProtection="1">
      <alignment horizontal="center" vertical="center" wrapText="1"/>
    </xf>
    <xf numFmtId="0" fontId="50" fillId="5" borderId="11" xfId="0" applyFont="1" applyFill="1" applyBorder="1" applyAlignment="1" applyProtection="1">
      <alignment horizontal="center" vertical="center" wrapText="1"/>
    </xf>
    <xf numFmtId="0" fontId="50" fillId="5" borderId="12" xfId="0" applyFont="1" applyFill="1" applyBorder="1" applyAlignment="1" applyProtection="1">
      <alignment horizontal="center" vertical="center" wrapText="1"/>
    </xf>
    <xf numFmtId="0" fontId="42" fillId="12" borderId="2" xfId="0" applyFont="1" applyFill="1" applyBorder="1" applyAlignment="1" applyProtection="1">
      <alignment horizontal="center" vertical="center" wrapText="1"/>
    </xf>
    <xf numFmtId="0" fontId="42" fillId="12" borderId="0" xfId="0" applyFont="1" applyFill="1" applyBorder="1" applyAlignment="1" applyProtection="1">
      <alignment horizontal="center" vertical="center" wrapText="1"/>
    </xf>
    <xf numFmtId="0" fontId="42" fillId="12" borderId="21" xfId="0" applyFont="1" applyFill="1" applyBorder="1" applyAlignment="1" applyProtection="1">
      <alignment horizontal="center" vertical="center" wrapText="1"/>
    </xf>
    <xf numFmtId="0" fontId="42" fillId="12" borderId="22" xfId="0" applyFont="1" applyFill="1" applyBorder="1" applyAlignment="1" applyProtection="1">
      <alignment horizontal="center" vertical="center" wrapText="1"/>
    </xf>
    <xf numFmtId="0" fontId="0" fillId="5" borderId="0" xfId="0" applyFill="1" applyBorder="1" applyAlignment="1" applyProtection="1">
      <alignment horizontal="center"/>
    </xf>
    <xf numFmtId="0" fontId="26" fillId="2" borderId="30" xfId="0" applyFont="1" applyFill="1" applyBorder="1" applyAlignment="1" applyProtection="1">
      <alignment horizontal="center" vertical="center" wrapText="1"/>
    </xf>
    <xf numFmtId="0" fontId="2" fillId="11" borderId="22" xfId="0" applyFont="1" applyFill="1" applyBorder="1" applyAlignment="1" applyProtection="1">
      <alignment horizontal="center" vertical="center" wrapText="1"/>
    </xf>
    <xf numFmtId="0" fontId="29" fillId="9" borderId="0" xfId="0" applyFont="1" applyFill="1" applyBorder="1" applyAlignment="1" applyProtection="1">
      <alignment horizontal="center" vertical="center" wrapText="1"/>
    </xf>
    <xf numFmtId="0" fontId="26" fillId="5" borderId="0" xfId="0" applyFont="1" applyFill="1" applyBorder="1" applyAlignment="1" applyProtection="1">
      <alignment horizontal="center" vertical="center" wrapText="1"/>
    </xf>
    <xf numFmtId="0" fontId="5" fillId="7" borderId="4" xfId="15" applyFont="1" applyFill="1" applyBorder="1" applyAlignment="1" applyProtection="1">
      <alignment horizontal="center"/>
    </xf>
    <xf numFmtId="0" fontId="25" fillId="2" borderId="0" xfId="0" applyFont="1" applyFill="1" applyBorder="1" applyAlignment="1" applyProtection="1">
      <alignment horizontal="center" vertical="center" wrapText="1"/>
    </xf>
    <xf numFmtId="0" fontId="5" fillId="7" borderId="14" xfId="15" applyFont="1" applyFill="1" applyBorder="1" applyAlignment="1" applyProtection="1">
      <alignment horizontal="center"/>
    </xf>
    <xf numFmtId="0" fontId="5" fillId="7" borderId="15" xfId="15" applyFont="1" applyFill="1" applyBorder="1" applyAlignment="1" applyProtection="1">
      <alignment horizontal="center"/>
    </xf>
    <xf numFmtId="0" fontId="5" fillId="7" borderId="16" xfId="15" applyFont="1" applyFill="1" applyBorder="1" applyAlignment="1" applyProtection="1">
      <alignment horizontal="center"/>
    </xf>
    <xf numFmtId="0" fontId="26" fillId="2" borderId="0" xfId="0" applyFont="1" applyFill="1" applyBorder="1" applyAlignment="1" applyProtection="1">
      <alignment horizontal="center" vertical="center" wrapText="1"/>
    </xf>
    <xf numFmtId="0" fontId="40" fillId="3" borderId="2" xfId="0" applyFont="1" applyFill="1" applyBorder="1" applyAlignment="1" applyProtection="1">
      <alignment horizontal="center" vertical="center" wrapText="1"/>
    </xf>
    <xf numFmtId="0" fontId="40" fillId="3" borderId="0" xfId="0" applyFont="1" applyFill="1" applyBorder="1" applyAlignment="1" applyProtection="1">
      <alignment horizontal="center" vertical="center" wrapText="1"/>
    </xf>
    <xf numFmtId="0" fontId="42" fillId="12" borderId="31" xfId="0" applyFont="1" applyFill="1" applyBorder="1" applyAlignment="1" applyProtection="1">
      <alignment horizontal="center" vertical="center" wrapText="1"/>
    </xf>
    <xf numFmtId="0" fontId="42" fillId="12" borderId="30" xfId="0" applyFont="1" applyFill="1" applyBorder="1" applyAlignment="1" applyProtection="1">
      <alignment horizontal="center" vertical="center" wrapText="1"/>
    </xf>
    <xf numFmtId="0" fontId="24" fillId="7" borderId="35" xfId="0" applyFont="1" applyFill="1" applyBorder="1" applyAlignment="1" applyProtection="1">
      <alignment horizontal="center"/>
      <protection locked="0"/>
    </xf>
    <xf numFmtId="0" fontId="54" fillId="7" borderId="35" xfId="15" applyFont="1" applyFill="1" applyBorder="1" applyAlignment="1" applyProtection="1">
      <alignment horizontal="center" vertical="center"/>
      <protection locked="0"/>
    </xf>
    <xf numFmtId="0" fontId="26" fillId="5" borderId="30" xfId="0" applyFont="1" applyFill="1" applyBorder="1" applyAlignment="1" applyProtection="1">
      <alignment horizontal="center" vertical="center" wrapText="1"/>
    </xf>
    <xf numFmtId="0" fontId="5" fillId="7" borderId="35" xfId="15" applyFont="1" applyFill="1" applyBorder="1" applyAlignment="1" applyProtection="1">
      <alignment horizontal="center" vertical="center"/>
    </xf>
    <xf numFmtId="0" fontId="42" fillId="3" borderId="2" xfId="0" applyFont="1" applyFill="1" applyBorder="1" applyAlignment="1" applyProtection="1">
      <alignment horizontal="center" vertical="center" wrapText="1"/>
    </xf>
    <xf numFmtId="0" fontId="42" fillId="3" borderId="0" xfId="0" applyFont="1" applyFill="1" applyBorder="1" applyAlignment="1" applyProtection="1">
      <alignment horizontal="center" vertical="center" wrapText="1"/>
    </xf>
    <xf numFmtId="0" fontId="42" fillId="3" borderId="31" xfId="0" applyFont="1" applyFill="1" applyBorder="1" applyAlignment="1" applyProtection="1">
      <alignment horizontal="center" vertical="center" wrapText="1"/>
    </xf>
    <xf numFmtId="0" fontId="42" fillId="3" borderId="30" xfId="0" applyFont="1" applyFill="1" applyBorder="1" applyAlignment="1" applyProtection="1">
      <alignment horizontal="center" vertical="center" wrapText="1"/>
    </xf>
    <xf numFmtId="0" fontId="50" fillId="5" borderId="17" xfId="0" applyFont="1" applyFill="1" applyBorder="1" applyAlignment="1" applyProtection="1">
      <alignment horizontal="center" vertical="center" wrapText="1"/>
    </xf>
    <xf numFmtId="0" fontId="50" fillId="5" borderId="33" xfId="0" applyFont="1" applyFill="1" applyBorder="1" applyAlignment="1" applyProtection="1">
      <alignment horizontal="center" vertical="center" wrapText="1"/>
    </xf>
    <xf numFmtId="0" fontId="50" fillId="5" borderId="19" xfId="0" applyFont="1" applyFill="1" applyBorder="1" applyAlignment="1" applyProtection="1">
      <alignment horizontal="center" vertical="center" wrapText="1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5" borderId="0" xfId="0" applyFont="1" applyFill="1" applyBorder="1" applyAlignment="1" applyProtection="1">
      <alignment horizontal="center" vertical="center" wrapText="1"/>
    </xf>
    <xf numFmtId="0" fontId="10" fillId="3" borderId="31" xfId="0" applyFont="1" applyFill="1" applyBorder="1" applyAlignment="1" applyProtection="1">
      <alignment horizontal="center" vertical="center" wrapText="1"/>
    </xf>
    <xf numFmtId="0" fontId="10" fillId="3" borderId="30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5" fillId="7" borderId="4" xfId="15" applyFont="1" applyFill="1" applyBorder="1" applyAlignment="1" applyProtection="1">
      <alignment horizontal="center"/>
      <protection locked="0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12" fillId="4" borderId="11" xfId="0" applyFont="1" applyFill="1" applyBorder="1" applyAlignment="1" applyProtection="1">
      <alignment horizontal="center" vertical="center" wrapText="1"/>
      <protection locked="0"/>
    </xf>
    <xf numFmtId="0" fontId="12" fillId="4" borderId="12" xfId="0" applyFont="1" applyFill="1" applyBorder="1" applyAlignment="1" applyProtection="1">
      <alignment horizontal="center" vertical="center" wrapText="1"/>
      <protection locked="0"/>
    </xf>
    <xf numFmtId="0" fontId="12" fillId="5" borderId="32" xfId="0" applyFont="1" applyFill="1" applyBorder="1" applyAlignment="1" applyProtection="1">
      <alignment horizontal="center" vertical="center" wrapText="1"/>
      <protection locked="0"/>
    </xf>
    <xf numFmtId="0" fontId="12" fillId="5" borderId="11" xfId="0" applyFont="1" applyFill="1" applyBorder="1" applyAlignment="1" applyProtection="1">
      <alignment horizontal="center" vertical="center" wrapText="1"/>
      <protection locked="0"/>
    </xf>
    <xf numFmtId="0" fontId="12" fillId="5" borderId="12" xfId="0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 wrapText="1"/>
    </xf>
    <xf numFmtId="0" fontId="10" fillId="3" borderId="5" xfId="0" applyFont="1" applyFill="1" applyBorder="1" applyAlignment="1" applyProtection="1">
      <alignment horizontal="center" vertical="center" wrapText="1"/>
    </xf>
    <xf numFmtId="0" fontId="5" fillId="7" borderId="37" xfId="15" applyFont="1" applyFill="1" applyBorder="1" applyAlignment="1" applyProtection="1">
      <alignment horizontal="center" vertical="center"/>
    </xf>
    <xf numFmtId="0" fontId="5" fillId="7" borderId="46" xfId="15" applyFont="1" applyFill="1" applyBorder="1" applyAlignment="1" applyProtection="1">
      <alignment horizontal="center" vertical="center"/>
    </xf>
    <xf numFmtId="0" fontId="5" fillId="7" borderId="45" xfId="15" applyFont="1" applyFill="1" applyBorder="1" applyAlignment="1" applyProtection="1">
      <alignment horizontal="center" vertical="center"/>
    </xf>
    <xf numFmtId="0" fontId="5" fillId="7" borderId="48" xfId="15" applyFont="1" applyFill="1" applyBorder="1" applyAlignment="1" applyProtection="1">
      <alignment horizontal="center" vertical="center"/>
    </xf>
    <xf numFmtId="0" fontId="5" fillId="7" borderId="4" xfId="15" applyFont="1" applyFill="1" applyBorder="1" applyAlignment="1" applyProtection="1">
      <alignment horizontal="center" vertical="center"/>
    </xf>
    <xf numFmtId="0" fontId="5" fillId="7" borderId="14" xfId="15" applyFont="1" applyFill="1" applyBorder="1" applyAlignment="1" applyProtection="1">
      <alignment horizontal="center" vertical="center"/>
    </xf>
    <xf numFmtId="0" fontId="5" fillId="7" borderId="38" xfId="15" applyFont="1" applyFill="1" applyBorder="1" applyAlignment="1" applyProtection="1">
      <alignment horizontal="center" vertical="center"/>
    </xf>
    <xf numFmtId="0" fontId="5" fillId="7" borderId="40" xfId="15" applyFont="1" applyFill="1" applyBorder="1" applyAlignment="1" applyProtection="1">
      <alignment horizontal="center" vertical="center"/>
    </xf>
    <xf numFmtId="0" fontId="5" fillId="7" borderId="43" xfId="15" applyFont="1" applyFill="1" applyBorder="1" applyAlignment="1" applyProtection="1">
      <alignment horizontal="center" vertical="center"/>
    </xf>
    <xf numFmtId="0" fontId="5" fillId="7" borderId="42" xfId="15" applyFont="1" applyFill="1" applyBorder="1" applyAlignment="1" applyProtection="1">
      <alignment horizontal="center" vertical="center"/>
      <protection locked="0"/>
    </xf>
    <xf numFmtId="0" fontId="5" fillId="7" borderId="37" xfId="15" applyFont="1" applyFill="1" applyBorder="1" applyAlignment="1" applyProtection="1">
      <alignment horizontal="center" vertical="center"/>
      <protection locked="0"/>
    </xf>
    <xf numFmtId="0" fontId="5" fillId="7" borderId="43" xfId="15" applyFont="1" applyFill="1" applyBorder="1" applyAlignment="1" applyProtection="1">
      <alignment horizontal="center" vertical="center"/>
      <protection locked="0"/>
    </xf>
    <xf numFmtId="0" fontId="5" fillId="7" borderId="44" xfId="15" applyFont="1" applyFill="1" applyBorder="1" applyAlignment="1" applyProtection="1">
      <alignment horizontal="center" vertical="center"/>
      <protection locked="0"/>
    </xf>
    <xf numFmtId="0" fontId="5" fillId="7" borderId="45" xfId="15" applyFont="1" applyFill="1" applyBorder="1" applyAlignment="1" applyProtection="1">
      <alignment horizontal="center" vertical="center"/>
      <protection locked="0"/>
    </xf>
    <xf numFmtId="0" fontId="5" fillId="7" borderId="49" xfId="15" applyFont="1" applyFill="1" applyBorder="1" applyAlignment="1" applyProtection="1">
      <alignment horizontal="center" vertical="center"/>
      <protection locked="0"/>
    </xf>
    <xf numFmtId="0" fontId="21" fillId="7" borderId="42" xfId="15" applyFont="1" applyFill="1" applyBorder="1" applyAlignment="1" applyProtection="1">
      <alignment horizontal="center" vertical="center"/>
      <protection locked="0"/>
    </xf>
    <xf numFmtId="0" fontId="21" fillId="7" borderId="37" xfId="15" applyFont="1" applyFill="1" applyBorder="1" applyAlignment="1" applyProtection="1">
      <alignment horizontal="center" vertical="center"/>
      <protection locked="0"/>
    </xf>
    <xf numFmtId="0" fontId="21" fillId="7" borderId="46" xfId="15" applyFont="1" applyFill="1" applyBorder="1" applyAlignment="1" applyProtection="1">
      <alignment horizontal="center" vertical="center"/>
      <protection locked="0"/>
    </xf>
    <xf numFmtId="0" fontId="21" fillId="7" borderId="44" xfId="15" applyFont="1" applyFill="1" applyBorder="1" applyAlignment="1" applyProtection="1">
      <alignment horizontal="center" vertical="center"/>
      <protection locked="0"/>
    </xf>
    <xf numFmtId="0" fontId="21" fillId="7" borderId="45" xfId="15" applyFont="1" applyFill="1" applyBorder="1" applyAlignment="1" applyProtection="1">
      <alignment horizontal="center" vertical="center"/>
      <protection locked="0"/>
    </xf>
    <xf numFmtId="0" fontId="21" fillId="7" borderId="48" xfId="15" applyFont="1" applyFill="1" applyBorder="1" applyAlignment="1" applyProtection="1">
      <alignment horizontal="center" vertical="center"/>
      <protection locked="0"/>
    </xf>
    <xf numFmtId="0" fontId="21" fillId="7" borderId="43" xfId="15" applyFont="1" applyFill="1" applyBorder="1" applyAlignment="1" applyProtection="1">
      <alignment horizontal="center" vertical="center"/>
      <protection locked="0"/>
    </xf>
    <xf numFmtId="0" fontId="21" fillId="7" borderId="49" xfId="15" applyFont="1" applyFill="1" applyBorder="1" applyAlignment="1" applyProtection="1">
      <alignment horizontal="center" vertical="center"/>
      <protection locked="0"/>
    </xf>
    <xf numFmtId="0" fontId="5" fillId="7" borderId="41" xfId="15" applyFont="1" applyFill="1" applyBorder="1" applyAlignment="1" applyProtection="1">
      <alignment horizontal="center" vertical="center"/>
      <protection locked="0"/>
    </xf>
    <xf numFmtId="0" fontId="5" fillId="7" borderId="38" xfId="15" applyFont="1" applyFill="1" applyBorder="1" applyAlignment="1" applyProtection="1">
      <alignment horizontal="center" vertical="center"/>
      <protection locked="0"/>
    </xf>
    <xf numFmtId="0" fontId="5" fillId="7" borderId="40" xfId="15" applyFont="1" applyFill="1" applyBorder="1" applyAlignment="1" applyProtection="1">
      <alignment horizontal="center" vertical="center"/>
      <protection locked="0"/>
    </xf>
    <xf numFmtId="0" fontId="5" fillId="7" borderId="39" xfId="15" applyFont="1" applyFill="1" applyBorder="1" applyAlignment="1" applyProtection="1">
      <alignment horizontal="center" vertical="center"/>
      <protection locked="0"/>
    </xf>
    <xf numFmtId="0" fontId="5" fillId="7" borderId="4" xfId="15" applyFont="1" applyFill="1" applyBorder="1" applyAlignment="1" applyProtection="1">
      <alignment horizontal="center" vertical="center"/>
      <protection locked="0"/>
    </xf>
    <xf numFmtId="0" fontId="5" fillId="7" borderId="14" xfId="15" applyFont="1" applyFill="1" applyBorder="1" applyAlignment="1" applyProtection="1">
      <alignment horizontal="center" vertical="center"/>
      <protection locked="0"/>
    </xf>
    <xf numFmtId="0" fontId="39" fillId="5" borderId="3" xfId="0" applyFont="1" applyFill="1" applyBorder="1" applyAlignment="1">
      <alignment horizontal="center" vertical="center" wrapText="1"/>
    </xf>
    <xf numFmtId="0" fontId="39" fillId="5" borderId="5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2" fillId="4" borderId="54" xfId="0" applyFont="1" applyFill="1" applyBorder="1" applyAlignment="1" applyProtection="1">
      <alignment horizontal="center" vertical="center" wrapText="1"/>
      <protection locked="0"/>
    </xf>
    <xf numFmtId="0" fontId="12" fillId="4" borderId="55" xfId="0" applyFont="1" applyFill="1" applyBorder="1" applyAlignment="1" applyProtection="1">
      <alignment horizontal="center" vertical="center" wrapText="1"/>
      <protection locked="0"/>
    </xf>
    <xf numFmtId="0" fontId="12" fillId="4" borderId="56" xfId="0" applyFont="1" applyFill="1" applyBorder="1" applyAlignment="1" applyProtection="1">
      <alignment horizontal="center" vertical="center" wrapText="1"/>
      <protection locked="0"/>
    </xf>
    <xf numFmtId="10" fontId="33" fillId="10" borderId="22" xfId="0" applyNumberFormat="1" applyFont="1" applyFill="1" applyBorder="1" applyAlignment="1" applyProtection="1">
      <alignment horizontal="center" vertical="center" wrapText="1"/>
    </xf>
    <xf numFmtId="10" fontId="33" fillId="10" borderId="53" xfId="0" applyNumberFormat="1" applyFont="1" applyFill="1" applyBorder="1" applyAlignment="1" applyProtection="1">
      <alignment horizontal="center" vertical="center" wrapText="1"/>
    </xf>
    <xf numFmtId="10" fontId="33" fillId="10" borderId="0" xfId="0" applyNumberFormat="1" applyFont="1" applyFill="1" applyBorder="1" applyAlignment="1" applyProtection="1">
      <alignment horizontal="center" vertical="center" wrapText="1"/>
    </xf>
    <xf numFmtId="10" fontId="33" fillId="10" borderId="51" xfId="0" applyNumberFormat="1" applyFont="1" applyFill="1" applyBorder="1" applyAlignment="1" applyProtection="1">
      <alignment horizontal="center" vertical="center" wrapText="1"/>
    </xf>
    <xf numFmtId="10" fontId="33" fillId="10" borderId="30" xfId="0" applyNumberFormat="1" applyFont="1" applyFill="1" applyBorder="1" applyAlignment="1" applyProtection="1">
      <alignment horizontal="center" vertical="center" wrapText="1"/>
    </xf>
    <xf numFmtId="10" fontId="33" fillId="10" borderId="50" xfId="0" applyNumberFormat="1" applyFont="1" applyFill="1" applyBorder="1" applyAlignment="1" applyProtection="1">
      <alignment horizontal="center" vertical="center" wrapText="1"/>
    </xf>
    <xf numFmtId="10" fontId="33" fillId="6" borderId="0" xfId="0" applyNumberFormat="1" applyFont="1" applyFill="1" applyBorder="1" applyAlignment="1" applyProtection="1">
      <alignment horizontal="center" vertical="center" wrapText="1"/>
    </xf>
    <xf numFmtId="0" fontId="2" fillId="11" borderId="24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12" fillId="4" borderId="17" xfId="0" applyFont="1" applyFill="1" applyBorder="1" applyAlignment="1" applyProtection="1">
      <alignment horizontal="center" vertical="center" wrapText="1"/>
      <protection locked="0"/>
    </xf>
    <xf numFmtId="0" fontId="12" fillId="4" borderId="33" xfId="0" applyFont="1" applyFill="1" applyBorder="1" applyAlignment="1" applyProtection="1">
      <alignment horizontal="center" vertical="center" wrapText="1"/>
      <protection locked="0"/>
    </xf>
    <xf numFmtId="0" fontId="12" fillId="4" borderId="19" xfId="0" applyFont="1" applyFill="1" applyBorder="1" applyAlignment="1" applyProtection="1">
      <alignment horizontal="center" vertical="center" wrapText="1"/>
      <protection locked="0"/>
    </xf>
    <xf numFmtId="10" fontId="34" fillId="11" borderId="24" xfId="0" applyNumberFormat="1" applyFont="1" applyFill="1" applyBorder="1" applyAlignment="1" applyProtection="1">
      <alignment horizontal="center" vertical="center" wrapText="1"/>
    </xf>
    <xf numFmtId="10" fontId="33" fillId="6" borderId="21" xfId="0" applyNumberFormat="1" applyFont="1" applyFill="1" applyBorder="1" applyAlignment="1" applyProtection="1">
      <alignment horizontal="center" vertical="center" wrapText="1"/>
    </xf>
    <xf numFmtId="10" fontId="33" fillId="6" borderId="53" xfId="0" applyNumberFormat="1" applyFont="1" applyFill="1" applyBorder="1" applyAlignment="1" applyProtection="1">
      <alignment horizontal="center" vertical="center" wrapText="1"/>
    </xf>
    <xf numFmtId="10" fontId="33" fillId="6" borderId="2" xfId="0" applyNumberFormat="1" applyFont="1" applyFill="1" applyBorder="1" applyAlignment="1" applyProtection="1">
      <alignment horizontal="center" vertical="center" wrapText="1"/>
    </xf>
    <xf numFmtId="10" fontId="33" fillId="6" borderId="51" xfId="0" applyNumberFormat="1" applyFont="1" applyFill="1" applyBorder="1" applyAlignment="1" applyProtection="1">
      <alignment horizontal="center" vertical="center" wrapText="1"/>
    </xf>
    <xf numFmtId="10" fontId="33" fillId="6" borderId="31" xfId="0" applyNumberFormat="1" applyFont="1" applyFill="1" applyBorder="1" applyAlignment="1" applyProtection="1">
      <alignment horizontal="center" vertical="center" wrapText="1"/>
    </xf>
    <xf numFmtId="10" fontId="33" fillId="6" borderId="50" xfId="0" applyNumberFormat="1" applyFont="1" applyFill="1" applyBorder="1" applyAlignment="1" applyProtection="1">
      <alignment horizontal="center" vertical="center" wrapText="1"/>
    </xf>
    <xf numFmtId="0" fontId="1" fillId="5" borderId="29" xfId="0" applyFont="1" applyFill="1" applyBorder="1" applyAlignment="1" applyProtection="1">
      <alignment horizontal="center" vertical="center" wrapText="1"/>
    </xf>
    <xf numFmtId="0" fontId="1" fillId="5" borderId="24" xfId="0" applyFont="1" applyFill="1" applyBorder="1" applyAlignment="1" applyProtection="1">
      <alignment horizontal="center" vertical="center" wrapText="1"/>
    </xf>
    <xf numFmtId="0" fontId="1" fillId="5" borderId="23" xfId="0" applyFont="1" applyFill="1" applyBorder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horizontal="center" vertical="center" wrapText="1"/>
    </xf>
    <xf numFmtId="0" fontId="11" fillId="3" borderId="25" xfId="0" applyFont="1" applyFill="1" applyBorder="1" applyAlignment="1" applyProtection="1">
      <alignment horizontal="center" vertical="center" wrapText="1"/>
    </xf>
    <xf numFmtId="0" fontId="11" fillId="3" borderId="26" xfId="0" applyFont="1" applyFill="1" applyBorder="1" applyAlignment="1" applyProtection="1">
      <alignment horizontal="center" vertical="center" wrapText="1"/>
    </xf>
    <xf numFmtId="10" fontId="33" fillId="6" borderId="22" xfId="0" applyNumberFormat="1" applyFont="1" applyFill="1" applyBorder="1" applyAlignment="1" applyProtection="1">
      <alignment horizontal="center" vertical="center" wrapText="1"/>
    </xf>
    <xf numFmtId="10" fontId="33" fillId="6" borderId="30" xfId="0" applyNumberFormat="1" applyFont="1" applyFill="1" applyBorder="1" applyAlignment="1" applyProtection="1">
      <alignment horizontal="center" vertical="center" wrapText="1"/>
    </xf>
    <xf numFmtId="0" fontId="10" fillId="3" borderId="50" xfId="0" applyFont="1" applyFill="1" applyBorder="1" applyAlignment="1" applyProtection="1">
      <alignment horizontal="center" vertical="center" wrapText="1"/>
    </xf>
  </cellXfs>
  <cellStyles count="80">
    <cellStyle name="Lien hypertexte 2" xfId="26"/>
    <cellStyle name="Lien hypertexte 3" xfId="14"/>
    <cellStyle name="Normal" xfId="0" builtinId="0"/>
    <cellStyle name="Normal 10" xfId="15"/>
    <cellStyle name="Normal 11" xfId="17"/>
    <cellStyle name="Normal 12" xfId="27"/>
    <cellStyle name="Normal 13" xfId="16"/>
    <cellStyle name="Normal 14" xfId="28"/>
    <cellStyle name="Normal 15" xfId="18"/>
    <cellStyle name="Normal 16" xfId="29"/>
    <cellStyle name="Normal 17" xfId="20"/>
    <cellStyle name="Normal 18" xfId="30"/>
    <cellStyle name="Normal 19" xfId="31"/>
    <cellStyle name="Normal 2" xfId="2"/>
    <cellStyle name="Normal 2 2" xfId="3"/>
    <cellStyle name="Normal 2 3" xfId="4"/>
    <cellStyle name="Normal 2 4" xfId="6"/>
    <cellStyle name="Normal 2 5" xfId="8"/>
    <cellStyle name="Normal 20" xfId="32"/>
    <cellStyle name="Normal 21" xfId="33"/>
    <cellStyle name="Normal 22" xfId="34"/>
    <cellStyle name="Normal 23" xfId="35"/>
    <cellStyle name="Normal 24" xfId="36"/>
    <cellStyle name="Normal 25" xfId="37"/>
    <cellStyle name="Normal 26" xfId="38"/>
    <cellStyle name="Normal 27" xfId="39"/>
    <cellStyle name="Normal 28" xfId="40"/>
    <cellStyle name="Normal 29" xfId="41"/>
    <cellStyle name="Normal 3" xfId="9"/>
    <cellStyle name="Normal 3 2" xfId="21"/>
    <cellStyle name="Normal 30" xfId="42"/>
    <cellStyle name="Normal 31" xfId="43"/>
    <cellStyle name="Normal 32" xfId="44"/>
    <cellStyle name="Normal 33" xfId="45"/>
    <cellStyle name="Normal 34" xfId="46"/>
    <cellStyle name="Normal 35" xfId="47"/>
    <cellStyle name="Normal 36" xfId="48"/>
    <cellStyle name="Normal 37" xfId="49"/>
    <cellStyle name="Normal 38" xfId="50"/>
    <cellStyle name="Normal 39" xfId="51"/>
    <cellStyle name="Normal 4" xfId="5"/>
    <cellStyle name="Normal 40" xfId="52"/>
    <cellStyle name="Normal 41" xfId="53"/>
    <cellStyle name="Normal 42" xfId="54"/>
    <cellStyle name="Normal 43" xfId="55"/>
    <cellStyle name="Normal 44" xfId="56"/>
    <cellStyle name="Normal 45" xfId="57"/>
    <cellStyle name="Normal 46" xfId="58"/>
    <cellStyle name="Normal 47" xfId="59"/>
    <cellStyle name="Normal 48" xfId="60"/>
    <cellStyle name="Normal 49" xfId="61"/>
    <cellStyle name="Normal 5" xfId="7"/>
    <cellStyle name="Normal 5 2" xfId="19"/>
    <cellStyle name="Normal 50" xfId="62"/>
    <cellStyle name="Normal 51" xfId="63"/>
    <cellStyle name="Normal 52" xfId="64"/>
    <cellStyle name="Normal 53" xfId="65"/>
    <cellStyle name="Normal 54" xfId="66"/>
    <cellStyle name="Normal 55" xfId="67"/>
    <cellStyle name="Normal 56" xfId="68"/>
    <cellStyle name="Normal 57" xfId="69"/>
    <cellStyle name="Normal 58" xfId="70"/>
    <cellStyle name="Normal 59" xfId="71"/>
    <cellStyle name="Normal 6" xfId="11"/>
    <cellStyle name="Normal 6 2" xfId="23"/>
    <cellStyle name="Normal 60" xfId="72"/>
    <cellStyle name="Normal 61" xfId="73"/>
    <cellStyle name="Normal 62" xfId="74"/>
    <cellStyle name="Normal 63" xfId="75"/>
    <cellStyle name="Normal 64" xfId="76"/>
    <cellStyle name="Normal 65" xfId="77"/>
    <cellStyle name="Normal 66" xfId="78"/>
    <cellStyle name="Normal 67" xfId="79"/>
    <cellStyle name="Normal 68" xfId="1"/>
    <cellStyle name="Normal 7" xfId="12"/>
    <cellStyle name="Normal 7 2" xfId="24"/>
    <cellStyle name="Normal 8" xfId="13"/>
    <cellStyle name="Normal 8 2" xfId="25"/>
    <cellStyle name="Normal 9" xfId="10"/>
    <cellStyle name="Normal 9 2" xfId="22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06464"/>
        </patternFill>
      </fill>
    </dxf>
    <dxf>
      <fill>
        <patternFill>
          <bgColor rgb="FF90EE90"/>
        </patternFill>
      </fill>
    </dxf>
    <dxf>
      <fill>
        <patternFill>
          <bgColor theme="7" tint="0.39994506668294322"/>
        </patternFill>
      </fill>
    </dxf>
    <dxf>
      <fill>
        <patternFill>
          <bgColor rgb="FFF06464"/>
        </patternFill>
      </fill>
    </dxf>
    <dxf>
      <fill>
        <patternFill>
          <bgColor rgb="FF90EE9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06464"/>
        </patternFill>
      </fill>
    </dxf>
    <dxf>
      <fill>
        <patternFill>
          <bgColor rgb="FFFFFF00"/>
        </patternFill>
      </fill>
    </dxf>
    <dxf>
      <fill>
        <patternFill>
          <bgColor rgb="FF90EE90"/>
        </patternFill>
      </fill>
    </dxf>
    <dxf>
      <fill>
        <patternFill>
          <bgColor rgb="FFFFC000"/>
        </patternFill>
      </fill>
    </dxf>
    <dxf>
      <fill>
        <patternFill>
          <bgColor rgb="FFF06464"/>
        </patternFill>
      </fill>
    </dxf>
    <dxf>
      <fill>
        <patternFill>
          <bgColor rgb="FFFFFF00"/>
        </patternFill>
      </fill>
    </dxf>
    <dxf>
      <fill>
        <patternFill>
          <bgColor rgb="FF90EE90"/>
        </patternFill>
      </fill>
    </dxf>
    <dxf>
      <fill>
        <patternFill>
          <bgColor rgb="FFF06464"/>
        </patternFill>
      </fill>
    </dxf>
    <dxf>
      <fill>
        <patternFill>
          <bgColor rgb="FFFFFF00"/>
        </patternFill>
      </fill>
    </dxf>
    <dxf>
      <fill>
        <patternFill>
          <bgColor rgb="FF90EE90"/>
        </patternFill>
      </fill>
    </dxf>
    <dxf>
      <fill>
        <patternFill>
          <bgColor rgb="FFFDB5BF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0EE90"/>
      <color rgb="FFF06464"/>
      <color rgb="FFFEC6CB"/>
      <color rgb="FFFDB5BF"/>
      <color rgb="FF286F0B"/>
      <color rgb="FFFFFFFF"/>
      <color rgb="FFD21034"/>
      <color rgb="FF006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8</xdr:row>
      <xdr:rowOff>9525</xdr:rowOff>
    </xdr:from>
    <xdr:to>
      <xdr:col>15</xdr:col>
      <xdr:colOff>38101</xdr:colOff>
      <xdr:row>51</xdr:row>
      <xdr:rowOff>190500</xdr:rowOff>
    </xdr:to>
    <xdr:sp macro="" textlink="" fLocksText="0">
      <xdr:nvSpPr>
        <xdr:cNvPr id="2" name="ZoneTexte 1"/>
        <xdr:cNvSpPr txBox="1"/>
      </xdr:nvSpPr>
      <xdr:spPr>
        <a:xfrm>
          <a:off x="11506200" y="2266950"/>
          <a:ext cx="5991226" cy="15249525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ar-DZ" sz="2000" b="1" u="sng"/>
            <a:t>ملاحظات محتملة</a:t>
          </a:r>
          <a:endParaRPr lang="fr-FR" sz="2000" b="1" u="sng"/>
        </a:p>
        <a:p>
          <a:pPr algn="r"/>
          <a:r>
            <a:rPr lang="fr-FR" sz="1200" b="1" u="sng"/>
            <a:t>1-</a:t>
          </a:r>
          <a:r>
            <a:rPr lang="fr-FR" sz="1200" b="1" u="sng" baseline="0"/>
            <a:t> </a:t>
          </a:r>
          <a:endParaRPr lang="fr-FR" sz="1200" b="1" u="sng"/>
        </a:p>
        <a:p>
          <a:endParaRPr lang="fr-FR" sz="1100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56030</xdr:colOff>
      <xdr:row>8</xdr:row>
      <xdr:rowOff>11205</xdr:rowOff>
    </xdr:from>
    <xdr:to>
      <xdr:col>18</xdr:col>
      <xdr:colOff>84605</xdr:colOff>
      <xdr:row>52</xdr:row>
      <xdr:rowOff>156882</xdr:rowOff>
    </xdr:to>
    <xdr:sp macro="" textlink="" fLocksText="0">
      <xdr:nvSpPr>
        <xdr:cNvPr id="2" name="ZoneTexte 1"/>
        <xdr:cNvSpPr txBox="1"/>
      </xdr:nvSpPr>
      <xdr:spPr>
        <a:xfrm>
          <a:off x="15710648" y="2039470"/>
          <a:ext cx="8410575" cy="14309912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 u="sng"/>
            <a:t>Eventuelles Réserveres</a:t>
          </a:r>
        </a:p>
        <a:p>
          <a:pPr algn="l"/>
          <a:r>
            <a:rPr lang="fr-FR" sz="1200" b="1" u="sng"/>
            <a:t>1-</a:t>
          </a:r>
          <a:r>
            <a:rPr lang="fr-FR" sz="1200" b="1" u="sng" baseline="0"/>
            <a:t> </a:t>
          </a:r>
          <a:endParaRPr lang="fr-FR" sz="1200" b="1" u="sng"/>
        </a:p>
        <a:p>
          <a:endParaRPr lang="fr-FR" sz="1100"/>
        </a:p>
      </xdr:txBody>
    </xdr:sp>
    <xdr:clientData fLocksWithSheet="0"/>
  </xdr:twoCellAnchor>
</xdr:wsDr>
</file>

<file path=xl/queryTables/queryTable1.xml><?xml version="1.0" encoding="utf-8"?>
<queryTable xmlns="http://schemas.openxmlformats.org/spreadsheetml/2006/main" name="establishments_templatev1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theme="9" tint="-0.499984740745262"/>
  </sheetPr>
  <dimension ref="A1:N53"/>
  <sheetViews>
    <sheetView tabSelected="1" view="pageBreakPreview" zoomScale="80" zoomScaleNormal="100" zoomScaleSheetLayoutView="80" workbookViewId="0">
      <selection activeCell="Q11" sqref="Q11"/>
    </sheetView>
  </sheetViews>
  <sheetFormatPr baseColWidth="10" defaultRowHeight="15"/>
  <cols>
    <col min="1" max="1" width="19.28515625" customWidth="1"/>
    <col min="2" max="2" width="8.140625" bestFit="1" customWidth="1"/>
    <col min="3" max="3" width="15.28515625" customWidth="1"/>
    <col min="4" max="4" width="21.42578125" customWidth="1"/>
    <col min="5" max="5" width="83.7109375" customWidth="1"/>
    <col min="6" max="6" width="22.5703125" customWidth="1"/>
    <col min="7" max="7" width="11.42578125" hidden="1" customWidth="1"/>
  </cols>
  <sheetData>
    <row r="1" spans="1:14" s="1" customFormat="1" ht="15" customHeight="1">
      <c r="A1" s="84" t="s">
        <v>221</v>
      </c>
      <c r="B1" s="84"/>
      <c r="C1" s="84"/>
      <c r="D1" s="84"/>
      <c r="E1" s="84"/>
      <c r="F1" s="84"/>
      <c r="G1" s="84"/>
    </row>
    <row r="2" spans="1:14" s="1" customFormat="1" ht="15" customHeight="1">
      <c r="A2" s="84"/>
      <c r="B2" s="84"/>
      <c r="C2" s="84"/>
      <c r="D2" s="84"/>
      <c r="E2" s="84"/>
      <c r="F2" s="84"/>
      <c r="G2" s="84"/>
    </row>
    <row r="3" spans="1:14" ht="31.5" customHeight="1">
      <c r="A3" s="84"/>
      <c r="B3" s="84"/>
      <c r="C3" s="84"/>
      <c r="D3" s="84"/>
      <c r="E3" s="84"/>
      <c r="F3" s="84"/>
      <c r="G3" s="84"/>
    </row>
    <row r="4" spans="1:14" ht="43.5" customHeight="1">
      <c r="A4" s="84"/>
      <c r="B4" s="84"/>
      <c r="C4" s="84"/>
      <c r="D4" s="84"/>
      <c r="E4" s="84"/>
      <c r="F4" s="84"/>
      <c r="G4" s="84"/>
    </row>
    <row r="5" spans="1:14" s="12" customFormat="1" ht="25.5">
      <c r="A5" s="85" t="s">
        <v>197</v>
      </c>
      <c r="B5" s="85"/>
      <c r="C5" s="85"/>
      <c r="D5" s="85"/>
      <c r="E5" s="85"/>
      <c r="F5" s="85"/>
      <c r="G5" s="85"/>
    </row>
    <row r="6" spans="1:14" s="3" customFormat="1" ht="15.75">
      <c r="A6" s="88"/>
      <c r="B6" s="89"/>
      <c r="C6" s="89"/>
      <c r="D6" s="90"/>
      <c r="E6" s="86" t="s">
        <v>167</v>
      </c>
      <c r="F6" s="86"/>
      <c r="G6" s="86"/>
    </row>
    <row r="7" spans="1:14" s="3" customFormat="1" ht="15.75">
      <c r="A7" s="88"/>
      <c r="B7" s="89"/>
      <c r="C7" s="89"/>
      <c r="D7" s="90"/>
      <c r="E7" s="86" t="s">
        <v>389</v>
      </c>
      <c r="F7" s="86"/>
      <c r="G7" s="86"/>
    </row>
    <row r="8" spans="1:14" s="3" customFormat="1" ht="15.75">
      <c r="A8" s="88" t="s">
        <v>243</v>
      </c>
      <c r="B8" s="89"/>
      <c r="C8" s="89"/>
      <c r="D8" s="90"/>
      <c r="E8" s="86" t="s">
        <v>224</v>
      </c>
      <c r="F8" s="86"/>
      <c r="G8" s="86"/>
    </row>
    <row r="9" spans="1:14" s="11" customFormat="1" ht="30" customHeight="1">
      <c r="A9" s="87" t="s">
        <v>222</v>
      </c>
      <c r="B9" s="87"/>
      <c r="C9" s="87"/>
      <c r="D9" s="87"/>
      <c r="E9" s="87"/>
      <c r="F9" s="87"/>
      <c r="G9" s="87"/>
    </row>
    <row r="10" spans="1:14" s="12" customFormat="1" ht="15" customHeight="1">
      <c r="A10" s="85"/>
      <c r="B10" s="85"/>
      <c r="C10" s="85"/>
      <c r="D10" s="85"/>
      <c r="E10" s="85"/>
      <c r="F10" s="85"/>
      <c r="G10" s="85"/>
    </row>
    <row r="11" spans="1:14" s="11" customFormat="1" ht="25.5" customHeight="1">
      <c r="A11" s="91" t="s">
        <v>187</v>
      </c>
      <c r="B11" s="91"/>
      <c r="C11" s="91"/>
      <c r="D11" s="91"/>
      <c r="E11" s="91"/>
      <c r="F11" s="91"/>
      <c r="G11" s="91"/>
    </row>
    <row r="12" spans="1:14" s="11" customFormat="1" ht="19.5" customHeight="1" thickBot="1">
      <c r="A12" s="27" t="s">
        <v>168</v>
      </c>
      <c r="B12" s="62" t="s">
        <v>169</v>
      </c>
      <c r="C12" s="63"/>
      <c r="D12" s="64"/>
      <c r="E12" s="27" t="s">
        <v>170</v>
      </c>
      <c r="F12" s="92" t="s">
        <v>171</v>
      </c>
      <c r="G12" s="93"/>
    </row>
    <row r="13" spans="1:14" s="11" customFormat="1" ht="18" customHeight="1" thickBot="1">
      <c r="A13" s="58" t="str">
        <f>IF(COUNTIF(B14:B19,"اختيار") = 0,IFERROR(1*(5*COUNTIF(B14:B19,"ممتاز")+4*COUNTIF(B14:B19,"مرضٍ جداً")+3*COUNTIF(B14:B19,"مرضٍ")+2*COUNTIF(B14:B19,"مُرضٍ إلى حدّ")+1*COUNTIF(B14:B19,"غير كافٍ")+0*COUNTIF(B14:B19,"غائب"))/(30-5*(COUNTIF(B14:B19,"نوع الدعامة المصرّح به من طرف الإدارة غير مطابق"))),""),"تنبيه: هناك معايير تتطلب التقييم")</f>
        <v>تنبيه: هناك معايير تتطلب التقييم</v>
      </c>
      <c r="B13" s="65"/>
      <c r="C13" s="66"/>
      <c r="D13" s="67"/>
      <c r="E13" s="44" t="s">
        <v>179</v>
      </c>
      <c r="F13" s="77" t="s">
        <v>178</v>
      </c>
      <c r="G13" s="78"/>
      <c r="H13" s="12"/>
      <c r="I13" s="12"/>
      <c r="J13" s="12"/>
      <c r="K13" s="12"/>
      <c r="L13" s="12"/>
      <c r="M13" s="12"/>
      <c r="N13" s="12"/>
    </row>
    <row r="14" spans="1:14" s="11" customFormat="1" ht="19.5" thickBot="1">
      <c r="A14" s="59"/>
      <c r="B14" s="68" t="s">
        <v>251</v>
      </c>
      <c r="C14" s="69"/>
      <c r="D14" s="70"/>
      <c r="E14" s="45" t="s">
        <v>227</v>
      </c>
      <c r="F14" s="77"/>
      <c r="G14" s="78"/>
      <c r="H14" s="12"/>
      <c r="I14" s="12"/>
      <c r="J14" s="12"/>
      <c r="K14" s="12"/>
      <c r="L14" s="12"/>
      <c r="M14" s="12"/>
      <c r="N14" s="12"/>
    </row>
    <row r="15" spans="1:14" s="11" customFormat="1" ht="19.5" thickBot="1">
      <c r="A15" s="59"/>
      <c r="B15" s="68" t="s">
        <v>251</v>
      </c>
      <c r="C15" s="69"/>
      <c r="D15" s="70"/>
      <c r="E15" s="45" t="s">
        <v>228</v>
      </c>
      <c r="F15" s="77"/>
      <c r="G15" s="78"/>
      <c r="H15" s="12"/>
      <c r="I15" s="12"/>
      <c r="J15" s="12"/>
      <c r="K15" s="12"/>
      <c r="L15" s="12"/>
      <c r="M15" s="12"/>
      <c r="N15" s="12"/>
    </row>
    <row r="16" spans="1:14" s="11" customFormat="1" ht="19.5" customHeight="1" thickBot="1">
      <c r="A16" s="59"/>
      <c r="B16" s="68" t="s">
        <v>251</v>
      </c>
      <c r="C16" s="69"/>
      <c r="D16" s="70"/>
      <c r="E16" s="46" t="s">
        <v>180</v>
      </c>
      <c r="F16" s="77"/>
      <c r="G16" s="78"/>
      <c r="H16" s="12"/>
      <c r="I16" s="12"/>
      <c r="J16" s="12"/>
      <c r="K16" s="12"/>
      <c r="L16" s="12"/>
      <c r="M16" s="12"/>
      <c r="N16" s="12"/>
    </row>
    <row r="17" spans="1:14" s="11" customFormat="1" ht="19.5" customHeight="1" thickBot="1">
      <c r="A17" s="59"/>
      <c r="B17" s="68" t="s">
        <v>251</v>
      </c>
      <c r="C17" s="69"/>
      <c r="D17" s="70"/>
      <c r="E17" s="46" t="s">
        <v>192</v>
      </c>
      <c r="F17" s="77"/>
      <c r="G17" s="78"/>
      <c r="H17" s="12"/>
      <c r="I17" s="12"/>
      <c r="J17" s="12"/>
      <c r="K17" s="12"/>
      <c r="L17" s="12"/>
      <c r="M17" s="12"/>
      <c r="N17" s="12"/>
    </row>
    <row r="18" spans="1:14" s="11" customFormat="1" ht="19.5" thickBot="1">
      <c r="A18" s="59"/>
      <c r="B18" s="68" t="s">
        <v>251</v>
      </c>
      <c r="C18" s="69"/>
      <c r="D18" s="70"/>
      <c r="E18" s="47" t="s">
        <v>229</v>
      </c>
      <c r="F18" s="77"/>
      <c r="G18" s="78"/>
      <c r="H18" s="12"/>
      <c r="I18" s="12"/>
      <c r="J18" s="12"/>
      <c r="K18" s="12"/>
      <c r="L18" s="12"/>
      <c r="M18" s="12"/>
      <c r="N18" s="12"/>
    </row>
    <row r="19" spans="1:14" s="11" customFormat="1" ht="38.25" thickBot="1">
      <c r="A19" s="60"/>
      <c r="B19" s="68" t="s">
        <v>251</v>
      </c>
      <c r="C19" s="69"/>
      <c r="D19" s="70"/>
      <c r="E19" s="47" t="s">
        <v>239</v>
      </c>
      <c r="F19" s="94"/>
      <c r="G19" s="95"/>
      <c r="H19" s="12"/>
      <c r="I19" s="12"/>
      <c r="J19" s="12"/>
      <c r="K19" s="12"/>
      <c r="L19" s="12"/>
      <c r="M19" s="12"/>
      <c r="N19" s="12"/>
    </row>
    <row r="20" spans="1:14" s="11" customFormat="1" ht="19.5" customHeight="1" thickBot="1">
      <c r="A20" s="61" t="str">
        <f>IF(COUNTIF(B21:B25,"اختيار") = 0,IFERROR(1*(5*COUNTIF(B21:B25,"ممتاز")+4*COUNTIF(B21:B25,"مرضٍ جداً")+3*COUNTIF(B21:B25,"مرضٍ")+2*COUNTIF(B21:B25,"مُرضٍ إلى حدّ")+1*COUNTIF(B21:B25,"غير كافٍ")+0*COUNTIF(B21:B25,"غائب"))/(20-5*(COUNTIF(B21:B25,"نوع الدعامة المصرّح به من طرف الإدارة غير مطابق"))),""),"تنبيه: هناك معايير تتطلب التقييم")</f>
        <v>تنبيه: هناك معايير تتطلب التقييم</v>
      </c>
      <c r="B20" s="74"/>
      <c r="C20" s="75"/>
      <c r="D20" s="76"/>
      <c r="E20" s="48" t="s">
        <v>181</v>
      </c>
      <c r="F20" s="77" t="s">
        <v>182</v>
      </c>
      <c r="G20" s="78"/>
      <c r="H20" s="12"/>
      <c r="I20" s="12"/>
      <c r="J20" s="12"/>
      <c r="K20" s="12"/>
      <c r="L20" s="12"/>
      <c r="M20" s="12"/>
      <c r="N20" s="12"/>
    </row>
    <row r="21" spans="1:14" s="11" customFormat="1" ht="19.5" customHeight="1" thickBot="1">
      <c r="A21" s="59"/>
      <c r="B21" s="68" t="s">
        <v>251</v>
      </c>
      <c r="C21" s="69"/>
      <c r="D21" s="70"/>
      <c r="E21" s="49" t="s">
        <v>230</v>
      </c>
      <c r="F21" s="77"/>
      <c r="G21" s="78"/>
      <c r="H21" s="12"/>
      <c r="I21" s="12"/>
      <c r="J21" s="12"/>
      <c r="K21" s="12"/>
      <c r="L21" s="12"/>
      <c r="M21" s="12"/>
      <c r="N21" s="12"/>
    </row>
    <row r="22" spans="1:14" s="11" customFormat="1" ht="19.5" customHeight="1" thickBot="1">
      <c r="A22" s="59"/>
      <c r="B22" s="68" t="s">
        <v>251</v>
      </c>
      <c r="C22" s="69"/>
      <c r="D22" s="70"/>
      <c r="E22" s="49" t="s">
        <v>231</v>
      </c>
      <c r="F22" s="77"/>
      <c r="G22" s="78"/>
      <c r="H22" s="12"/>
      <c r="I22" s="12"/>
      <c r="J22" s="12"/>
      <c r="K22" s="12"/>
      <c r="L22" s="12"/>
      <c r="M22" s="12"/>
      <c r="N22" s="12"/>
    </row>
    <row r="23" spans="1:14" s="11" customFormat="1" ht="19.5" customHeight="1" thickBot="1">
      <c r="A23" s="59"/>
      <c r="B23" s="74"/>
      <c r="C23" s="75"/>
      <c r="D23" s="76"/>
      <c r="E23" s="50" t="s">
        <v>232</v>
      </c>
      <c r="F23" s="77"/>
      <c r="G23" s="78"/>
      <c r="H23" s="12"/>
      <c r="I23" s="12"/>
      <c r="J23" s="12"/>
      <c r="K23" s="12"/>
      <c r="L23" s="12"/>
      <c r="M23" s="12"/>
      <c r="N23" s="12"/>
    </row>
    <row r="24" spans="1:14" s="11" customFormat="1" ht="19.5" customHeight="1" thickBot="1">
      <c r="A24" s="59"/>
      <c r="B24" s="68" t="s">
        <v>251</v>
      </c>
      <c r="C24" s="69"/>
      <c r="D24" s="70"/>
      <c r="E24" s="49" t="s">
        <v>233</v>
      </c>
      <c r="F24" s="77"/>
      <c r="G24" s="78"/>
      <c r="H24" s="12"/>
      <c r="I24" s="12"/>
      <c r="J24" s="12"/>
      <c r="K24" s="12"/>
      <c r="L24" s="12"/>
      <c r="M24" s="12"/>
      <c r="N24" s="12"/>
    </row>
    <row r="25" spans="1:14" s="11" customFormat="1" ht="19.5" customHeight="1" thickBot="1">
      <c r="A25" s="60"/>
      <c r="B25" s="68" t="s">
        <v>251</v>
      </c>
      <c r="C25" s="69"/>
      <c r="D25" s="70"/>
      <c r="E25" s="49" t="s">
        <v>234</v>
      </c>
      <c r="F25" s="77"/>
      <c r="G25" s="78"/>
      <c r="H25" s="12"/>
      <c r="I25" s="12"/>
      <c r="J25" s="12"/>
      <c r="K25" s="12"/>
      <c r="L25" s="12"/>
      <c r="M25" s="12"/>
      <c r="N25" s="12"/>
    </row>
    <row r="26" spans="1:14" s="11" customFormat="1" ht="19.5" customHeight="1" thickBot="1">
      <c r="A26" s="61" t="str">
        <f>IF(COUNTIF(B27:B31,"اختيار") = 0,IFERROR(1*(5*COUNTIF(B27:B31,"ممتاز")+4*COUNTIF(B27:B31,"مرضٍ جداً")+3*COUNTIF(B27:B31,"مرضٍ")+2*COUNTIF(B27:B31,"مُرضٍ إلى حدّ")+1*COUNTIF(B27:B31,"غير كافٍ")+0*COUNTIF(B27:B31,"غائب"))/(20-5*(COUNTIF(B27:B31,"نوع الدعامة المصرّح به من طرف الإدارة غير مطابق"))),""),"تنبيه: هناك معايير تتطلب التقييم")</f>
        <v>تنبيه: هناك معايير تتطلب التقييم</v>
      </c>
      <c r="B26" s="74"/>
      <c r="C26" s="75"/>
      <c r="D26" s="76"/>
      <c r="E26" s="51" t="s">
        <v>235</v>
      </c>
      <c r="F26" s="79" t="s">
        <v>183</v>
      </c>
      <c r="G26" s="80"/>
      <c r="H26" s="12"/>
      <c r="I26" s="12"/>
      <c r="J26" s="12"/>
      <c r="K26" s="12"/>
      <c r="L26" s="12"/>
      <c r="M26" s="12"/>
      <c r="N26" s="12"/>
    </row>
    <row r="27" spans="1:14" s="11" customFormat="1" ht="57" customHeight="1" thickBot="1">
      <c r="A27" s="59"/>
      <c r="B27" s="68" t="s">
        <v>251</v>
      </c>
      <c r="C27" s="69"/>
      <c r="D27" s="70"/>
      <c r="E27" s="49" t="s">
        <v>236</v>
      </c>
      <c r="F27" s="77"/>
      <c r="G27" s="78"/>
      <c r="H27" s="12"/>
      <c r="I27" s="12"/>
      <c r="J27" s="12"/>
      <c r="K27" s="12"/>
      <c r="L27" s="12"/>
      <c r="M27" s="12"/>
      <c r="N27" s="12"/>
    </row>
    <row r="28" spans="1:14" s="11" customFormat="1" ht="38.25" customHeight="1" thickBot="1">
      <c r="A28" s="59"/>
      <c r="B28" s="68" t="s">
        <v>251</v>
      </c>
      <c r="C28" s="69"/>
      <c r="D28" s="70"/>
      <c r="E28" s="49" t="s">
        <v>237</v>
      </c>
      <c r="F28" s="77"/>
      <c r="G28" s="78"/>
      <c r="H28" s="12"/>
      <c r="I28" s="12"/>
      <c r="J28" s="12"/>
      <c r="K28" s="12"/>
      <c r="L28" s="12"/>
      <c r="M28" s="12"/>
      <c r="N28" s="12"/>
    </row>
    <row r="29" spans="1:14" s="11" customFormat="1" ht="38.25" customHeight="1" thickBot="1">
      <c r="A29" s="59"/>
      <c r="B29" s="68" t="s">
        <v>251</v>
      </c>
      <c r="C29" s="69"/>
      <c r="D29" s="70"/>
      <c r="E29" s="49" t="s">
        <v>238</v>
      </c>
      <c r="F29" s="77"/>
      <c r="G29" s="78"/>
      <c r="H29" s="12"/>
      <c r="I29" s="12"/>
      <c r="J29" s="12"/>
      <c r="K29" s="12"/>
      <c r="L29" s="12"/>
      <c r="M29" s="12"/>
      <c r="N29" s="12"/>
    </row>
    <row r="30" spans="1:14" s="11" customFormat="1" ht="19.5" thickBot="1">
      <c r="A30" s="59"/>
      <c r="B30" s="71"/>
      <c r="C30" s="72"/>
      <c r="D30" s="73"/>
      <c r="E30" s="50" t="s">
        <v>240</v>
      </c>
      <c r="F30" s="77"/>
      <c r="G30" s="78"/>
      <c r="H30" s="12"/>
      <c r="I30" s="12"/>
      <c r="J30" s="12"/>
      <c r="K30" s="12"/>
      <c r="L30" s="12"/>
      <c r="M30" s="12"/>
      <c r="N30" s="12"/>
    </row>
    <row r="31" spans="1:14" s="11" customFormat="1" ht="207" thickBot="1">
      <c r="A31" s="60"/>
      <c r="B31" s="104" t="s">
        <v>251</v>
      </c>
      <c r="C31" s="105"/>
      <c r="D31" s="106"/>
      <c r="E31" s="52" t="s">
        <v>241</v>
      </c>
      <c r="F31" s="77"/>
      <c r="G31" s="78"/>
      <c r="H31" s="12"/>
      <c r="I31" s="12"/>
      <c r="J31" s="12"/>
      <c r="K31" s="12"/>
      <c r="L31" s="12"/>
      <c r="M31" s="12"/>
      <c r="N31" s="12"/>
    </row>
    <row r="32" spans="1:14" s="1" customFormat="1" ht="63">
      <c r="A32" s="53" t="str">
        <f>IFERROR((A26+A20+A13)/3,"تنبيه: هناك معايير تتطلب التقييم")</f>
        <v>تنبيه: هناك معايير تتطلب التقييم</v>
      </c>
      <c r="B32" s="83" t="s">
        <v>223</v>
      </c>
      <c r="C32" s="83"/>
      <c r="D32" s="83"/>
      <c r="E32" s="83"/>
      <c r="F32" s="83"/>
      <c r="G32" s="83"/>
    </row>
    <row r="33" spans="1:14" s="1" customFormat="1" ht="15" customHeight="1">
      <c r="A33" s="81"/>
      <c r="B33" s="81"/>
      <c r="C33" s="81"/>
      <c r="D33" s="81"/>
      <c r="E33" s="81"/>
      <c r="F33" s="81"/>
      <c r="G33" s="81"/>
    </row>
    <row r="34" spans="1:14" s="11" customFormat="1" ht="25.5" customHeight="1" thickBot="1">
      <c r="A34" s="82" t="s">
        <v>186</v>
      </c>
      <c r="B34" s="82"/>
      <c r="C34" s="82"/>
      <c r="D34" s="82"/>
      <c r="E34" s="82"/>
      <c r="F34" s="82"/>
      <c r="G34" s="82"/>
    </row>
    <row r="35" spans="1:14" s="11" customFormat="1" ht="19.5" thickBot="1">
      <c r="A35" s="17" t="s">
        <v>168</v>
      </c>
      <c r="B35" s="62" t="s">
        <v>169</v>
      </c>
      <c r="C35" s="63"/>
      <c r="D35" s="64"/>
      <c r="E35" s="27" t="s">
        <v>170</v>
      </c>
      <c r="F35" s="19" t="s">
        <v>171</v>
      </c>
      <c r="G35" s="18"/>
    </row>
    <row r="36" spans="1:14" s="11" customFormat="1" ht="38.25" thickBot="1">
      <c r="A36" s="56" t="str">
        <f>IF(COUNTIF(B36:B37,"اختيار") = 0,IFERROR(1*(5*COUNTIF(B36:B37,"ممتاز")+4*COUNTIF(B36:B37,"مرضٍ جداً")+3*COUNTIF(B36:B37,"مرضٍ")+2*COUNTIF(B36:B37,"مُرضٍ إلى حدّ")+1*COUNTIF(B36:B37,"غير كافٍ")+0*COUNTIF(B36:B37,"غائب"))/10,""),"تنبيه: هناك معايير تتطلب التقييم")</f>
        <v>تنبيه: هناك معايير تتطلب التقييم</v>
      </c>
      <c r="B36" s="68" t="s">
        <v>251</v>
      </c>
      <c r="C36" s="69"/>
      <c r="D36" s="70"/>
      <c r="E36" s="47" t="s">
        <v>194</v>
      </c>
      <c r="F36" s="100" t="s">
        <v>185</v>
      </c>
      <c r="G36" s="101"/>
    </row>
    <row r="37" spans="1:14" ht="38.25" thickBot="1">
      <c r="A37" s="57"/>
      <c r="B37" s="68" t="s">
        <v>251</v>
      </c>
      <c r="C37" s="69"/>
      <c r="D37" s="70"/>
      <c r="E37" s="47" t="s">
        <v>184</v>
      </c>
      <c r="F37" s="102"/>
      <c r="G37" s="103"/>
      <c r="H37" s="11"/>
      <c r="I37" s="11"/>
      <c r="J37" s="11"/>
      <c r="K37" s="11"/>
      <c r="L37" s="11"/>
      <c r="M37" s="11"/>
      <c r="N37" s="11"/>
    </row>
    <row r="38" spans="1:14" ht="19.5" customHeight="1" thickBot="1">
      <c r="A38" s="56" t="str">
        <f>IF(COUNTIF(B38:B39,"اختيار") = 0,IFERROR(1*(5*COUNTIF(B38:B39,"ممتاز")+4*COUNTIF(B38:B39,"مرضٍ جداً")+3*COUNTIF(B38:B39,"مرضٍ")+2*COUNTIF(B38:B39,"مُرضٍ إلى حدّ")+1*COUNTIF(B38:B39,"غير كافٍ")+0*COUNTIF(B38:B39,"غائب"))/10,""),"تنبيه: هناك معايير تتطلب التقييم")</f>
        <v>تنبيه: هناك معايير تتطلب التقييم</v>
      </c>
      <c r="B38" s="68" t="s">
        <v>251</v>
      </c>
      <c r="C38" s="69"/>
      <c r="D38" s="70"/>
      <c r="E38" s="47" t="s">
        <v>193</v>
      </c>
      <c r="F38" s="100" t="s">
        <v>191</v>
      </c>
      <c r="G38" s="101"/>
      <c r="H38" s="11"/>
      <c r="I38" s="11"/>
      <c r="J38" s="11"/>
      <c r="K38" s="11"/>
      <c r="L38" s="11"/>
      <c r="M38" s="11"/>
      <c r="N38" s="11"/>
    </row>
    <row r="39" spans="1:14" ht="19.5" customHeight="1" thickBot="1">
      <c r="A39" s="57"/>
      <c r="B39" s="68" t="s">
        <v>251</v>
      </c>
      <c r="C39" s="69"/>
      <c r="D39" s="70"/>
      <c r="E39" s="47" t="s">
        <v>188</v>
      </c>
      <c r="F39" s="102"/>
      <c r="G39" s="103"/>
      <c r="H39" s="11"/>
      <c r="I39" s="11"/>
      <c r="J39" s="11"/>
      <c r="K39" s="11"/>
      <c r="L39" s="11"/>
      <c r="M39" s="11"/>
      <c r="N39" s="11"/>
    </row>
    <row r="40" spans="1:14" ht="19.5" customHeight="1" thickBot="1">
      <c r="A40" s="56" t="str">
        <f>IF(COUNTIF(B40:B41,"اختيار") = 0,IFERROR(1*(5*COUNTIF(B40:B41,"ممتاز")+4*COUNTIF(B40:B41,"مرضٍ جداً")+3*COUNTIF(B40:B41,"مرضٍ")+2*COUNTIF(B40:B41,"مُرضٍ إلى حدّ")+1*COUNTIF(B40:B41,"غير كافٍ")+0*COUNTIF(B40:B41,"غائب"))/10,""),"تنبيه: هناك معايير تتطلب التقييم")</f>
        <v>تنبيه: هناك معايير تتطلب التقييم</v>
      </c>
      <c r="B40" s="68" t="s">
        <v>251</v>
      </c>
      <c r="C40" s="69"/>
      <c r="D40" s="70"/>
      <c r="E40" s="54" t="s">
        <v>195</v>
      </c>
      <c r="F40" s="100" t="s">
        <v>190</v>
      </c>
      <c r="G40" s="101"/>
      <c r="H40" s="11"/>
      <c r="I40" s="11"/>
      <c r="J40" s="11"/>
      <c r="K40" s="11"/>
      <c r="L40" s="11"/>
      <c r="M40" s="11"/>
      <c r="N40" s="11"/>
    </row>
    <row r="41" spans="1:14" ht="19.5" customHeight="1" thickBot="1">
      <c r="A41" s="57"/>
      <c r="B41" s="68" t="s">
        <v>251</v>
      </c>
      <c r="C41" s="69"/>
      <c r="D41" s="70"/>
      <c r="E41" s="55" t="s">
        <v>189</v>
      </c>
      <c r="F41" s="102"/>
      <c r="G41" s="103"/>
      <c r="H41" s="11"/>
      <c r="I41" s="11"/>
      <c r="J41" s="11"/>
      <c r="K41" s="11"/>
      <c r="L41" s="11"/>
      <c r="M41" s="11"/>
      <c r="N41" s="11"/>
    </row>
    <row r="42" spans="1:14" s="12" customFormat="1" ht="23.25" customHeight="1" thickBot="1">
      <c r="A42" s="98" t="s">
        <v>225</v>
      </c>
      <c r="B42" s="98"/>
      <c r="C42" s="98"/>
      <c r="D42" s="98"/>
      <c r="E42" s="98"/>
      <c r="F42" s="98"/>
      <c r="G42" s="98"/>
    </row>
    <row r="43" spans="1:14" s="3" customFormat="1" ht="16.5" customHeight="1" thickBot="1">
      <c r="A43" s="96"/>
      <c r="B43" s="96"/>
      <c r="C43" s="96"/>
      <c r="D43" s="96"/>
      <c r="E43" s="99" t="s">
        <v>173</v>
      </c>
      <c r="F43" s="99"/>
      <c r="G43" s="99"/>
      <c r="H43" s="13"/>
    </row>
    <row r="44" spans="1:14" s="3" customFormat="1" ht="16.5" customHeight="1" thickBot="1">
      <c r="A44" s="96"/>
      <c r="B44" s="96"/>
      <c r="C44" s="96"/>
      <c r="D44" s="96"/>
      <c r="E44" s="99"/>
      <c r="F44" s="99"/>
      <c r="G44" s="99"/>
      <c r="H44" s="13"/>
    </row>
    <row r="45" spans="1:14" s="3" customFormat="1" ht="16.5" customHeight="1" thickBot="1">
      <c r="A45" s="97" t="s">
        <v>265</v>
      </c>
      <c r="B45" s="97"/>
      <c r="C45" s="97"/>
      <c r="D45" s="97"/>
      <c r="E45" s="99" t="s">
        <v>174</v>
      </c>
      <c r="F45" s="99"/>
      <c r="G45" s="99"/>
      <c r="H45" s="13"/>
    </row>
    <row r="46" spans="1:14" s="3" customFormat="1" ht="16.5" customHeight="1" thickBot="1">
      <c r="A46" s="97"/>
      <c r="B46" s="97"/>
      <c r="C46" s="97"/>
      <c r="D46" s="97"/>
      <c r="E46" s="99"/>
      <c r="F46" s="99"/>
      <c r="G46" s="99"/>
      <c r="H46" s="13"/>
    </row>
    <row r="47" spans="1:14" s="3" customFormat="1" ht="16.5" customHeight="1" thickBot="1">
      <c r="A47" s="97" t="s">
        <v>264</v>
      </c>
      <c r="B47" s="97"/>
      <c r="C47" s="97"/>
      <c r="D47" s="97"/>
      <c r="E47" s="99" t="s">
        <v>175</v>
      </c>
      <c r="F47" s="99"/>
      <c r="G47" s="99"/>
      <c r="H47" s="13"/>
    </row>
    <row r="48" spans="1:14" s="3" customFormat="1" ht="15.75" customHeight="1" thickBot="1">
      <c r="A48" s="97"/>
      <c r="B48" s="97"/>
      <c r="C48" s="97"/>
      <c r="D48" s="97"/>
      <c r="E48" s="99"/>
      <c r="F48" s="99"/>
      <c r="G48" s="99"/>
      <c r="H48" s="13"/>
    </row>
    <row r="49" spans="1:7" ht="15.75" customHeight="1" thickBot="1">
      <c r="A49" s="96"/>
      <c r="B49" s="96"/>
      <c r="C49" s="96"/>
      <c r="D49" s="96"/>
      <c r="E49" s="99" t="s">
        <v>176</v>
      </c>
      <c r="F49" s="99"/>
      <c r="G49" s="99"/>
    </row>
    <row r="50" spans="1:7" ht="15.75" customHeight="1" thickBot="1">
      <c r="A50" s="96"/>
      <c r="B50" s="96"/>
      <c r="C50" s="96"/>
      <c r="D50" s="96"/>
      <c r="E50" s="99"/>
      <c r="F50" s="99"/>
      <c r="G50" s="99"/>
    </row>
    <row r="51" spans="1:7" ht="15.75" customHeight="1" thickBot="1">
      <c r="A51" s="96"/>
      <c r="B51" s="96"/>
      <c r="C51" s="96"/>
      <c r="D51" s="96"/>
      <c r="E51" s="99" t="s">
        <v>177</v>
      </c>
      <c r="F51" s="99"/>
      <c r="G51" s="99"/>
    </row>
    <row r="52" spans="1:7" ht="15.75" customHeight="1" thickBot="1">
      <c r="A52" s="96"/>
      <c r="B52" s="96"/>
      <c r="C52" s="96"/>
      <c r="D52" s="96"/>
      <c r="E52" s="99"/>
      <c r="F52" s="99"/>
      <c r="G52" s="99"/>
    </row>
    <row r="53" spans="1:7">
      <c r="E53" s="1"/>
    </row>
  </sheetData>
  <sheetProtection algorithmName="SHA-512" hashValue="G3Nb1UJmDke65QRUjcddrbLZJ0zM5zq4Mme52zvRW+BZtf8hYBTDj0XjeEBzvX60J/qhdfts0LRpKcnXItmzNg==" saltValue="9NP07nqUJ0A6ua3mSaV7hg==" spinCount="100000" sheet="1" objects="1" scenarios="1"/>
  <mergeCells count="65">
    <mergeCell ref="F36:G37"/>
    <mergeCell ref="F38:G39"/>
    <mergeCell ref="F40:G41"/>
    <mergeCell ref="B31:D31"/>
    <mergeCell ref="A49:D50"/>
    <mergeCell ref="A51:D52"/>
    <mergeCell ref="A43:D44"/>
    <mergeCell ref="A45:D46"/>
    <mergeCell ref="A42:G42"/>
    <mergeCell ref="E43:G44"/>
    <mergeCell ref="E45:G46"/>
    <mergeCell ref="E47:G48"/>
    <mergeCell ref="A47:D48"/>
    <mergeCell ref="E49:G50"/>
    <mergeCell ref="E51:G52"/>
    <mergeCell ref="B36:D36"/>
    <mergeCell ref="A1:G4"/>
    <mergeCell ref="A5:G5"/>
    <mergeCell ref="E6:G6"/>
    <mergeCell ref="E7:G7"/>
    <mergeCell ref="A9:G9"/>
    <mergeCell ref="A6:D6"/>
    <mergeCell ref="A7:D7"/>
    <mergeCell ref="A10:G10"/>
    <mergeCell ref="A11:G11"/>
    <mergeCell ref="E8:G8"/>
    <mergeCell ref="A8:D8"/>
    <mergeCell ref="F12:G12"/>
    <mergeCell ref="B12:D12"/>
    <mergeCell ref="F13:G19"/>
    <mergeCell ref="B23:D23"/>
    <mergeCell ref="B40:D40"/>
    <mergeCell ref="B41:D41"/>
    <mergeCell ref="F20:G25"/>
    <mergeCell ref="F26:G31"/>
    <mergeCell ref="A33:G33"/>
    <mergeCell ref="A34:G34"/>
    <mergeCell ref="B37:D37"/>
    <mergeCell ref="B38:D38"/>
    <mergeCell ref="B39:D39"/>
    <mergeCell ref="B24:D24"/>
    <mergeCell ref="B25:D25"/>
    <mergeCell ref="B26:D26"/>
    <mergeCell ref="B27:D27"/>
    <mergeCell ref="B32:G32"/>
    <mergeCell ref="B29:D29"/>
    <mergeCell ref="A36:A37"/>
    <mergeCell ref="B35:D35"/>
    <mergeCell ref="B13:D13"/>
    <mergeCell ref="B15:D15"/>
    <mergeCell ref="B16:D16"/>
    <mergeCell ref="B17:D17"/>
    <mergeCell ref="B14:D14"/>
    <mergeCell ref="B18:D18"/>
    <mergeCell ref="B30:D30"/>
    <mergeCell ref="B19:D19"/>
    <mergeCell ref="B20:D20"/>
    <mergeCell ref="B21:D21"/>
    <mergeCell ref="B22:D22"/>
    <mergeCell ref="B28:D28"/>
    <mergeCell ref="A38:A39"/>
    <mergeCell ref="A40:A41"/>
    <mergeCell ref="A13:A19"/>
    <mergeCell ref="A20:A25"/>
    <mergeCell ref="A26:A31"/>
  </mergeCells>
  <conditionalFormatting sqref="A36 A38 A40">
    <cfRule type="cellIs" dxfId="41" priority="26" operator="lessThan">
      <formula>0.7</formula>
    </cfRule>
    <cfRule type="cellIs" dxfId="40" priority="27" operator="greaterThanOrEqual">
      <formula>0.7</formula>
    </cfRule>
  </conditionalFormatting>
  <conditionalFormatting sqref="B13:D13 B30:D30">
    <cfRule type="containsText" dxfId="39" priority="23" operator="containsText" text="المحاضرة مع الأعمال الموجّهة و/أو الأعمال التطبيقية، الورشات، التربص، إلخ.">
      <formula>NOT(ISERROR(SEARCH("المحاضرة مع الأعمال الموجّهة و/أو الأعمال التطبيقية، الورشات، التربص، إلخ.",B13)))</formula>
    </cfRule>
  </conditionalFormatting>
  <conditionalFormatting sqref="B14:D19 B21:D22 B24:D25 B27:D29">
    <cfRule type="notContainsText" dxfId="38" priority="20" operator="notContains" text="نوع الدعامة المصرّح به من طرف الإدارة غير مطابق">
      <formula>ISERROR(SEARCH("نوع الدعامة المصرّح به من طرف الإدارة غير مطابق",B14))</formula>
    </cfRule>
    <cfRule type="containsText" dxfId="37" priority="21" operator="containsText" text="غائب">
      <formula>NOT(ISERROR(SEARCH("غائب",B14)))</formula>
    </cfRule>
    <cfRule type="containsText" dxfId="36" priority="22" operator="containsText" text="نوع الدعامة المصرّح به من طرف الإدارة غير مطابق">
      <formula>NOT(ISERROR(SEARCH("نوع الدعامة المصرّح به من طرف الإدارة غير مطابق",B14)))</formula>
    </cfRule>
  </conditionalFormatting>
  <conditionalFormatting sqref="B31:D31">
    <cfRule type="notContainsText" dxfId="35" priority="14" operator="notContains" text="نوع الدعامة المصرّح به من طرف الإدارة غير مطابق">
      <formula>ISERROR(SEARCH("نوع الدعامة المصرّح به من طرف الإدارة غير مطابق",B31))</formula>
    </cfRule>
    <cfRule type="containsText" dxfId="34" priority="15" operator="containsText" text="غائب">
      <formula>NOT(ISERROR(SEARCH("غائب",B31)))</formula>
    </cfRule>
    <cfRule type="containsText" dxfId="33" priority="16" operator="containsText" text="نوع الدعامة المصرّح به من طرف الإدارة غير مطابق">
      <formula>NOT(ISERROR(SEARCH("نوع الدعامة المصرّح به من طرف الإدارة غير مطابق",B31)))</formula>
    </cfRule>
  </conditionalFormatting>
  <conditionalFormatting sqref="B14:D31">
    <cfRule type="containsText" dxfId="32" priority="13" operator="containsText" text="اختيار">
      <formula>NOT(ISERROR(SEARCH("اختيار",B14)))</formula>
    </cfRule>
  </conditionalFormatting>
  <conditionalFormatting sqref="B36:D41">
    <cfRule type="notContainsText" dxfId="31" priority="10" operator="notContains" text="نوع الدعامة المصرّح به من طرف الإدارة غير مطابق">
      <formula>ISERROR(SEARCH("نوع الدعامة المصرّح به من طرف الإدارة غير مطابق",B36))</formula>
    </cfRule>
    <cfRule type="containsText" dxfId="30" priority="11" operator="containsText" text="غائب">
      <formula>NOT(ISERROR(SEARCH("غائب",B36)))</formula>
    </cfRule>
    <cfRule type="containsText" dxfId="29" priority="12" operator="containsText" text="نوع الدعامة المصرّح به من طرف الإدارة غير مطابق">
      <formula>NOT(ISERROR(SEARCH("نوع الدعامة المصرّح به من طرف الإدارة غير مطابق",B36)))</formula>
    </cfRule>
  </conditionalFormatting>
  <conditionalFormatting sqref="B36:D41">
    <cfRule type="containsText" dxfId="28" priority="9" operator="containsText" text="اختيار">
      <formula>NOT(ISERROR(SEARCH("اختيار",B36)))</formula>
    </cfRule>
  </conditionalFormatting>
  <conditionalFormatting sqref="A13:A31">
    <cfRule type="cellIs" dxfId="27" priority="7" operator="lessThan">
      <formula>0.8</formula>
    </cfRule>
    <cfRule type="cellIs" dxfId="26" priority="8" operator="greaterThanOrEqual">
      <formula>0.8</formula>
    </cfRule>
  </conditionalFormatting>
  <conditionalFormatting sqref="A36 A38 A40">
    <cfRule type="cellIs" dxfId="25" priority="5" operator="lessThan">
      <formula>0.7</formula>
    </cfRule>
    <cfRule type="cellIs" dxfId="24" priority="6" operator="greaterThanOrEqual">
      <formula>0.7</formula>
    </cfRule>
  </conditionalFormatting>
  <dataValidations count="6">
    <dataValidation type="list" allowBlank="1" showInputMessage="1" showErrorMessage="1" sqref="A47:D48">
      <formula1>INDIRECT($A$45)</formula1>
    </dataValidation>
    <dataValidation type="list" allowBlank="1" showInputMessage="1" showErrorMessage="1" sqref="A8:D8">
      <formula1>Type_ar</formula1>
    </dataValidation>
    <dataValidation type="list" allowBlank="1" showInputMessage="1" showErrorMessage="1" sqref="B15:D15 B24:D25 B31:D31 B19:D19">
      <formula1>IF($A$8="محاضرة فقط",Mention2_ar,Mention1_ar)</formula1>
    </dataValidation>
    <dataValidation type="list" allowBlank="1" showInputMessage="1" showErrorMessage="1" sqref="B14:D14 B27:D29 B21:D22 B18:D18">
      <formula1>IF(OR(($A$8="محاضرة فقط"),(A8="المحاضرة مع الأعمال الموجّهة و/أو الأعمال التطبيقية، الورشات، التربص، إلخ.")),Mention1_ar,Mention2_ar)</formula1>
    </dataValidation>
    <dataValidation type="list" allowBlank="1" showInputMessage="1" showErrorMessage="1" sqref="B16:D17 B36:D41">
      <formula1>Mention1_ar</formula1>
    </dataValidation>
    <dataValidation type="list" allowBlank="1" showInputMessage="1" showErrorMessage="1" sqref="A45:D46">
      <formula1>الندوات_الجهوية</formula1>
    </dataValidation>
  </dataValidations>
  <pageMargins left="0.7" right="0.7" top="0.75" bottom="0.75" header="0.3" footer="0.3"/>
  <pageSetup paperSize="9" scale="3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theme="7" tint="0.59999389629810485"/>
  </sheetPr>
  <dimension ref="A1:Q53"/>
  <sheetViews>
    <sheetView view="pageBreakPreview" zoomScale="86" zoomScaleNormal="85" zoomScaleSheetLayoutView="86" workbookViewId="0">
      <selection activeCell="C46" sqref="C46:G47"/>
    </sheetView>
  </sheetViews>
  <sheetFormatPr baseColWidth="10" defaultRowHeight="15"/>
  <cols>
    <col min="1" max="1" width="26.42578125" style="1" customWidth="1"/>
    <col min="2" max="2" width="106.28515625" style="1" customWidth="1"/>
    <col min="3" max="4" width="18" style="1" bestFit="1" customWidth="1"/>
    <col min="5" max="5" width="19.140625" style="1" customWidth="1"/>
    <col min="6" max="6" width="33" style="1" customWidth="1"/>
    <col min="7" max="7" width="14.140625" style="1" customWidth="1"/>
    <col min="8" max="16384" width="11.42578125" style="1"/>
  </cols>
  <sheetData>
    <row r="1" spans="1:14" ht="15" customHeight="1">
      <c r="A1" s="84" t="s">
        <v>198</v>
      </c>
      <c r="B1" s="84"/>
      <c r="C1" s="84"/>
      <c r="D1" s="84"/>
      <c r="E1" s="84"/>
      <c r="F1" s="84"/>
      <c r="G1" s="84"/>
    </row>
    <row r="2" spans="1:14" ht="15" customHeight="1">
      <c r="A2" s="84"/>
      <c r="B2" s="84"/>
      <c r="C2" s="84"/>
      <c r="D2" s="84"/>
      <c r="E2" s="84"/>
      <c r="F2" s="84"/>
      <c r="G2" s="84"/>
    </row>
    <row r="3" spans="1:14" customFormat="1" ht="31.5" customHeight="1">
      <c r="A3" s="84"/>
      <c r="B3" s="84"/>
      <c r="C3" s="84"/>
      <c r="D3" s="84"/>
      <c r="E3" s="84"/>
      <c r="F3" s="84"/>
      <c r="G3" s="84"/>
    </row>
    <row r="4" spans="1:14" customFormat="1" ht="31.5" customHeight="1">
      <c r="A4" s="84"/>
      <c r="B4" s="84"/>
      <c r="C4" s="84"/>
      <c r="D4" s="84"/>
      <c r="E4" s="84"/>
      <c r="F4" s="84"/>
      <c r="G4" s="84"/>
    </row>
    <row r="5" spans="1:14" s="2" customFormat="1" ht="18.75" customHeight="1">
      <c r="A5" s="107" t="s">
        <v>196</v>
      </c>
      <c r="B5" s="108"/>
      <c r="C5" s="108"/>
      <c r="D5" s="108"/>
      <c r="E5" s="108"/>
      <c r="F5" s="108"/>
      <c r="G5" s="108"/>
    </row>
    <row r="6" spans="1:14" s="3" customFormat="1" ht="15.75">
      <c r="A6" s="86" t="s">
        <v>15</v>
      </c>
      <c r="B6" s="86"/>
      <c r="C6" s="115"/>
      <c r="D6" s="115"/>
      <c r="E6" s="115"/>
      <c r="F6" s="115"/>
      <c r="G6" s="115"/>
    </row>
    <row r="7" spans="1:14" s="3" customFormat="1" ht="15.75">
      <c r="A7" s="86" t="s">
        <v>16</v>
      </c>
      <c r="B7" s="86"/>
      <c r="C7" s="115"/>
      <c r="D7" s="115"/>
      <c r="E7" s="115"/>
      <c r="F7" s="115"/>
      <c r="G7" s="115"/>
    </row>
    <row r="8" spans="1:14" s="3" customFormat="1" ht="15.75">
      <c r="A8" s="86" t="s">
        <v>258</v>
      </c>
      <c r="B8" s="86"/>
      <c r="C8" s="115" t="s">
        <v>205</v>
      </c>
      <c r="D8" s="115"/>
      <c r="E8" s="115"/>
      <c r="F8" s="115"/>
      <c r="G8" s="115"/>
    </row>
    <row r="9" spans="1:14" customFormat="1" ht="31.5" customHeight="1">
      <c r="A9" s="111" t="s">
        <v>200</v>
      </c>
      <c r="B9" s="112"/>
      <c r="C9" s="112"/>
      <c r="D9" s="112"/>
      <c r="E9" s="112"/>
      <c r="F9" s="112"/>
      <c r="G9" s="112"/>
    </row>
    <row r="10" spans="1:14" s="2" customFormat="1" ht="18.75" customHeight="1">
      <c r="A10" s="107"/>
      <c r="B10" s="108"/>
      <c r="C10" s="108"/>
      <c r="D10" s="108"/>
      <c r="E10" s="108"/>
      <c r="F10" s="108"/>
      <c r="G10" s="108"/>
    </row>
    <row r="11" spans="1:14" customFormat="1" ht="31.5" customHeight="1" thickBot="1">
      <c r="A11" s="113" t="s">
        <v>17</v>
      </c>
      <c r="B11" s="114"/>
      <c r="C11" s="114"/>
      <c r="D11" s="114"/>
      <c r="E11" s="114"/>
      <c r="F11" s="114"/>
      <c r="G11" s="114"/>
    </row>
    <row r="12" spans="1:14" customFormat="1" ht="16.5" customHeight="1" thickBot="1">
      <c r="A12" s="28" t="s">
        <v>0</v>
      </c>
      <c r="B12" s="28" t="s">
        <v>1</v>
      </c>
      <c r="C12" s="122" t="s">
        <v>38</v>
      </c>
      <c r="D12" s="123"/>
      <c r="E12" s="124"/>
      <c r="F12" s="109" t="s">
        <v>14</v>
      </c>
      <c r="G12" s="110"/>
      <c r="H12" s="20"/>
    </row>
    <row r="13" spans="1:14" ht="32.25" customHeight="1" thickBot="1">
      <c r="A13" s="156" t="s">
        <v>257</v>
      </c>
      <c r="B13" s="29" t="s">
        <v>19</v>
      </c>
      <c r="C13" s="14" t="s">
        <v>206</v>
      </c>
      <c r="D13" s="14"/>
      <c r="E13" s="14"/>
      <c r="F13" s="161" t="str">
        <f>IF(COUNTIF(C14:E19,"Sélectionner une mention") = 0,IFERROR(1*(5*COUNTIF(C14:C19,"Excellent")+4*COUNTIF(C14:C19,"Très satisfaisant")+3*COUNTIF(C14:C19,"Satisfaisant")+2*COUNTIF(C14:C19,"Peu Satisfaisant")+1*COUNTIF(C14:C19,"Insuffisant")+0*COUNTIF(C14:C19,"Absent"))/(30-5*(COUNTIF(C14:C19,"Type de support déclaré par l'admin n'est pas pris en charge"))),""), "Attention, des critères nécéssitent d'être évalués")</f>
        <v>Attention, des critères nécéssitent d'être évalués</v>
      </c>
      <c r="G13" s="162"/>
      <c r="H13"/>
      <c r="I13"/>
      <c r="J13"/>
      <c r="K13"/>
      <c r="L13"/>
      <c r="M13"/>
      <c r="N13"/>
    </row>
    <row r="14" spans="1:14" ht="14.25" customHeight="1" thickBot="1">
      <c r="A14" s="157"/>
      <c r="B14" s="30" t="s">
        <v>20</v>
      </c>
      <c r="C14" s="116" t="s">
        <v>216</v>
      </c>
      <c r="D14" s="117"/>
      <c r="E14" s="118"/>
      <c r="F14" s="163"/>
      <c r="G14" s="164"/>
      <c r="H14"/>
      <c r="I14"/>
      <c r="J14"/>
      <c r="K14"/>
      <c r="L14"/>
      <c r="M14"/>
      <c r="N14"/>
    </row>
    <row r="15" spans="1:14" ht="15" customHeight="1" thickBot="1">
      <c r="A15" s="157"/>
      <c r="B15" s="31" t="s">
        <v>21</v>
      </c>
      <c r="C15" s="116" t="s">
        <v>216</v>
      </c>
      <c r="D15" s="117"/>
      <c r="E15" s="118"/>
      <c r="F15" s="163"/>
      <c r="G15" s="164"/>
      <c r="H15"/>
      <c r="I15"/>
      <c r="J15"/>
      <c r="K15"/>
      <c r="L15"/>
      <c r="M15"/>
      <c r="N15"/>
    </row>
    <row r="16" spans="1:14" ht="32.25" thickBot="1">
      <c r="A16" s="157"/>
      <c r="B16" s="32" t="s">
        <v>2</v>
      </c>
      <c r="C16" s="116" t="s">
        <v>216</v>
      </c>
      <c r="D16" s="117"/>
      <c r="E16" s="118"/>
      <c r="F16" s="163"/>
      <c r="G16" s="164"/>
      <c r="H16"/>
      <c r="I16"/>
      <c r="J16"/>
      <c r="K16"/>
      <c r="L16"/>
      <c r="M16"/>
      <c r="N16"/>
    </row>
    <row r="17" spans="1:17" ht="15" customHeight="1" thickBot="1">
      <c r="A17" s="157"/>
      <c r="B17" s="29" t="s">
        <v>22</v>
      </c>
      <c r="C17" s="116" t="s">
        <v>216</v>
      </c>
      <c r="D17" s="117"/>
      <c r="E17" s="118"/>
      <c r="F17" s="163"/>
      <c r="G17" s="164"/>
      <c r="H17"/>
      <c r="I17"/>
      <c r="J17"/>
      <c r="K17"/>
      <c r="L17"/>
      <c r="M17"/>
      <c r="N17"/>
    </row>
    <row r="18" spans="1:17" ht="15" customHeight="1" thickBot="1">
      <c r="A18" s="157"/>
      <c r="B18" s="32" t="s">
        <v>214</v>
      </c>
      <c r="C18" s="116" t="s">
        <v>216</v>
      </c>
      <c r="D18" s="117"/>
      <c r="E18" s="118"/>
      <c r="F18" s="163"/>
      <c r="G18" s="164"/>
      <c r="H18"/>
      <c r="I18"/>
      <c r="J18"/>
      <c r="K18"/>
      <c r="L18"/>
      <c r="M18"/>
      <c r="N18"/>
    </row>
    <row r="19" spans="1:17" ht="32.25" thickBot="1">
      <c r="A19" s="185"/>
      <c r="B19" s="32" t="s">
        <v>226</v>
      </c>
      <c r="C19" s="116" t="s">
        <v>216</v>
      </c>
      <c r="D19" s="117"/>
      <c r="E19" s="118"/>
      <c r="F19" s="165"/>
      <c r="G19" s="166"/>
      <c r="H19"/>
      <c r="I19"/>
      <c r="J19"/>
      <c r="K19"/>
      <c r="L19"/>
      <c r="M19"/>
      <c r="N19"/>
    </row>
    <row r="20" spans="1:17" ht="16.5" customHeight="1" thickBot="1">
      <c r="A20" s="156" t="s">
        <v>3</v>
      </c>
      <c r="B20" s="33" t="s">
        <v>199</v>
      </c>
      <c r="C20" s="119"/>
      <c r="D20" s="120"/>
      <c r="E20" s="121"/>
      <c r="F20" s="167" t="str">
        <f>IF(COUNTIF(C21:E25,"Sélectionner une mention") = 0,IFERROR(1*(5*COUNTIF(C20:C25,"Excellent")+4*COUNTIF(C20:C25,"Très satisfaisant")+3*COUNTIF(C20:C25,"Satisfaisant")+2*COUNTIF(C20:C25,"Peu Satisfaisant")+1*COUNTIF(C20:C25,"Insuffisant")+0*COUNTIF(C20:C25,"Absent"))/(20-5*(COUNTIF(C20:C25,"Type de support déclaré par l'admin n'est pas pris en charge"))),""),"Attention, des critères nécessitent une évaluation")</f>
        <v>Attention, des critères nécessitent une évaluation</v>
      </c>
      <c r="G20" s="167"/>
      <c r="H20"/>
      <c r="I20"/>
      <c r="J20"/>
      <c r="K20"/>
      <c r="L20"/>
      <c r="M20"/>
      <c r="N20"/>
    </row>
    <row r="21" spans="1:17" ht="36.75" customHeight="1" thickBot="1">
      <c r="A21" s="157"/>
      <c r="B21" s="34" t="s">
        <v>23</v>
      </c>
      <c r="C21" s="116" t="s">
        <v>216</v>
      </c>
      <c r="D21" s="117"/>
      <c r="E21" s="118"/>
      <c r="F21" s="167"/>
      <c r="G21" s="167"/>
      <c r="H21"/>
      <c r="I21"/>
      <c r="J21"/>
      <c r="K21"/>
      <c r="L21"/>
      <c r="M21"/>
      <c r="N21"/>
    </row>
    <row r="22" spans="1:17" ht="31.5" customHeight="1" thickBot="1">
      <c r="A22" s="157"/>
      <c r="B22" s="34" t="s">
        <v>24</v>
      </c>
      <c r="C22" s="116" t="s">
        <v>216</v>
      </c>
      <c r="D22" s="117"/>
      <c r="E22" s="118"/>
      <c r="F22" s="167"/>
      <c r="G22" s="167"/>
      <c r="H22"/>
      <c r="I22"/>
      <c r="J22"/>
      <c r="K22"/>
      <c r="L22"/>
      <c r="M22"/>
      <c r="N22"/>
    </row>
    <row r="23" spans="1:17" ht="18.75" customHeight="1" thickBot="1">
      <c r="A23" s="157"/>
      <c r="B23" s="35" t="s">
        <v>4</v>
      </c>
      <c r="C23" s="119"/>
      <c r="D23" s="120"/>
      <c r="E23" s="121"/>
      <c r="F23" s="167"/>
      <c r="G23" s="167"/>
      <c r="H23"/>
      <c r="I23"/>
      <c r="J23"/>
      <c r="K23"/>
      <c r="L23"/>
      <c r="M23"/>
      <c r="N23"/>
    </row>
    <row r="24" spans="1:17" ht="27.75" customHeight="1" thickBot="1">
      <c r="A24" s="157"/>
      <c r="B24" s="36" t="s">
        <v>25</v>
      </c>
      <c r="C24" s="116" t="s">
        <v>216</v>
      </c>
      <c r="D24" s="117"/>
      <c r="E24" s="118"/>
      <c r="F24" s="167"/>
      <c r="G24" s="167"/>
      <c r="H24"/>
      <c r="I24"/>
      <c r="J24"/>
      <c r="K24"/>
      <c r="L24"/>
      <c r="M24"/>
      <c r="N24"/>
    </row>
    <row r="25" spans="1:17" ht="28.5" customHeight="1" thickBot="1">
      <c r="A25" s="185"/>
      <c r="B25" s="37" t="s">
        <v>26</v>
      </c>
      <c r="C25" s="116" t="s">
        <v>216</v>
      </c>
      <c r="D25" s="117"/>
      <c r="E25" s="118"/>
      <c r="F25" s="167"/>
      <c r="G25" s="167"/>
      <c r="H25"/>
      <c r="I25"/>
      <c r="J25"/>
      <c r="K25"/>
      <c r="L25"/>
      <c r="M25"/>
      <c r="N25"/>
    </row>
    <row r="26" spans="1:17" ht="15.75" customHeight="1" thickBot="1">
      <c r="A26" s="186" t="s">
        <v>219</v>
      </c>
      <c r="B26" s="29" t="s">
        <v>27</v>
      </c>
      <c r="C26" s="119"/>
      <c r="D26" s="120"/>
      <c r="E26" s="121"/>
      <c r="F26" s="176" t="str">
        <f>IF(COUNTIF(C27:E31,"Sélectionner une mention") = 0,IFERROR(1*(5*COUNTIF(C27:C31,"Excellent")+4*COUNTIF(C27:C31,"Très satisfaisant")+3*COUNTIF(C27:C31,"Satisfaisant")+2*COUNTIF(C27:C31,"Peu Satisfaisant")+1*COUNTIF(C27:C31,"Insuffisant")+0*COUNTIF(C3:C27,"Absent"))/(20-5*(COUNTIF(C27:C31,"Type de support déclaré par l'admin n'est pas pris en charge"))),""),"Attention, des critères nécessitent d'être évalués")</f>
        <v>Attention, des critères nécessitent d'être évalués</v>
      </c>
      <c r="G26" s="177"/>
      <c r="H26"/>
      <c r="I26"/>
      <c r="J26"/>
      <c r="K26"/>
      <c r="L26"/>
      <c r="M26"/>
      <c r="N26"/>
    </row>
    <row r="27" spans="1:17" ht="48" customHeight="1" thickBot="1">
      <c r="A27" s="187"/>
      <c r="B27" s="38" t="s">
        <v>28</v>
      </c>
      <c r="C27" s="116" t="s">
        <v>216</v>
      </c>
      <c r="D27" s="117"/>
      <c r="E27" s="118"/>
      <c r="F27" s="178"/>
      <c r="G27" s="179"/>
      <c r="H27"/>
      <c r="I27"/>
      <c r="J27"/>
      <c r="K27"/>
      <c r="L27"/>
      <c r="M27"/>
      <c r="N27"/>
    </row>
    <row r="28" spans="1:17" ht="32.25" thickBot="1">
      <c r="A28" s="187"/>
      <c r="B28" s="38" t="s">
        <v>29</v>
      </c>
      <c r="C28" s="116" t="s">
        <v>216</v>
      </c>
      <c r="D28" s="117"/>
      <c r="E28" s="118"/>
      <c r="F28" s="178"/>
      <c r="G28" s="179"/>
      <c r="H28"/>
      <c r="I28"/>
      <c r="J28"/>
      <c r="K28"/>
      <c r="L28"/>
      <c r="M28"/>
      <c r="N28"/>
    </row>
    <row r="29" spans="1:17" ht="32.25" thickBot="1">
      <c r="A29" s="187"/>
      <c r="B29" s="38" t="s">
        <v>30</v>
      </c>
      <c r="C29" s="116" t="s">
        <v>216</v>
      </c>
      <c r="D29" s="117"/>
      <c r="E29" s="118"/>
      <c r="F29" s="178"/>
      <c r="G29" s="179"/>
      <c r="H29"/>
      <c r="I29"/>
      <c r="J29"/>
      <c r="K29"/>
      <c r="L29"/>
      <c r="M29"/>
      <c r="N29"/>
    </row>
    <row r="30" spans="1:17" ht="16.5" customHeight="1" thickBot="1">
      <c r="A30" s="187"/>
      <c r="B30" s="39" t="s">
        <v>218</v>
      </c>
      <c r="C30" s="119"/>
      <c r="D30" s="120"/>
      <c r="E30" s="121"/>
      <c r="F30" s="178"/>
      <c r="G30" s="179"/>
      <c r="H30"/>
      <c r="I30"/>
      <c r="J30"/>
      <c r="K30"/>
      <c r="L30"/>
      <c r="M30"/>
      <c r="N30"/>
    </row>
    <row r="31" spans="1:17" ht="174" thickBot="1">
      <c r="A31" s="187"/>
      <c r="B31" s="40" t="s">
        <v>242</v>
      </c>
      <c r="C31" s="172" t="s">
        <v>216</v>
      </c>
      <c r="D31" s="173"/>
      <c r="E31" s="174"/>
      <c r="F31" s="180"/>
      <c r="G31" s="181"/>
      <c r="H31"/>
      <c r="I31"/>
      <c r="J31"/>
      <c r="K31"/>
      <c r="L31"/>
      <c r="M31"/>
      <c r="N31"/>
      <c r="O31" s="16"/>
      <c r="P31" s="16"/>
      <c r="Q31" s="16"/>
    </row>
    <row r="32" spans="1:17" ht="63" customHeight="1" thickBot="1">
      <c r="A32" s="168" t="s">
        <v>217</v>
      </c>
      <c r="B32" s="168"/>
      <c r="C32" s="168"/>
      <c r="D32" s="168"/>
      <c r="E32" s="168"/>
      <c r="F32" s="175" t="str">
        <f>IFERROR((F13+F20+F26)/3,"Attention, des critères nécessitent d'être évalués")</f>
        <v>Attention, des critères nécessitent d'être évalués</v>
      </c>
      <c r="G32" s="175"/>
      <c r="H32" s="20"/>
    </row>
    <row r="33" spans="1:14" s="2" customFormat="1" ht="18.75" customHeight="1" thickBot="1">
      <c r="A33" s="182"/>
      <c r="B33" s="183"/>
      <c r="C33" s="183"/>
      <c r="D33" s="183"/>
      <c r="E33" s="183"/>
      <c r="F33" s="183"/>
      <c r="G33" s="184"/>
    </row>
    <row r="34" spans="1:14" customFormat="1" ht="31.5" customHeight="1" thickBot="1">
      <c r="A34" s="169" t="s">
        <v>18</v>
      </c>
      <c r="B34" s="170"/>
      <c r="C34" s="170"/>
      <c r="D34" s="170"/>
      <c r="E34" s="170"/>
      <c r="F34" s="170"/>
      <c r="G34" s="171"/>
      <c r="H34" s="20"/>
    </row>
    <row r="35" spans="1:14" customFormat="1" ht="16.5" customHeight="1" thickBot="1">
      <c r="A35" s="28" t="s">
        <v>0</v>
      </c>
      <c r="B35" s="28" t="s">
        <v>1</v>
      </c>
      <c r="C35" s="122" t="s">
        <v>38</v>
      </c>
      <c r="D35" s="123"/>
      <c r="E35" s="124"/>
      <c r="F35" s="109" t="s">
        <v>14</v>
      </c>
      <c r="G35" s="190"/>
    </row>
    <row r="36" spans="1:14" ht="32.25" customHeight="1" thickBot="1">
      <c r="A36" s="156" t="s">
        <v>5</v>
      </c>
      <c r="B36" s="41" t="s">
        <v>6</v>
      </c>
      <c r="C36" s="116" t="s">
        <v>216</v>
      </c>
      <c r="D36" s="117"/>
      <c r="E36" s="118"/>
      <c r="F36" s="176" t="str">
        <f>IF(COUNTIF(C36:E37,"Sélectionner une mention") = 0,(1*(5*COUNTIF(C36:C37,"Excellent")+4*COUNTIF(C36:C37,"Très satisfaisant")+3*COUNTIF(C36:C37,"Satisfaisant")+2*COUNTIF(C36:C37,"Peu Satisfaisant")+1*COUNTIF(C36:C37,"Insuffisant")+0*COUNTIF(C36:C37,"Absent"))/10),"Attention des critères nécessitent une évaluation")</f>
        <v>Attention des critères nécessitent une évaluation</v>
      </c>
      <c r="G36" s="188"/>
      <c r="H36"/>
      <c r="I36"/>
      <c r="J36"/>
      <c r="K36"/>
      <c r="L36"/>
      <c r="M36"/>
      <c r="N36"/>
    </row>
    <row r="37" spans="1:14" ht="36" customHeight="1" thickBot="1">
      <c r="A37" s="157"/>
      <c r="B37" s="42" t="s">
        <v>7</v>
      </c>
      <c r="C37" s="116" t="s">
        <v>216</v>
      </c>
      <c r="D37" s="117"/>
      <c r="E37" s="118"/>
      <c r="F37" s="180"/>
      <c r="G37" s="189"/>
      <c r="H37"/>
      <c r="I37"/>
      <c r="J37"/>
      <c r="K37"/>
      <c r="L37"/>
      <c r="M37"/>
      <c r="N37"/>
    </row>
    <row r="38" spans="1:14" ht="31.5" customHeight="1" thickBot="1">
      <c r="A38" s="156" t="s">
        <v>8</v>
      </c>
      <c r="B38" s="42" t="s">
        <v>9</v>
      </c>
      <c r="C38" s="116" t="s">
        <v>216</v>
      </c>
      <c r="D38" s="117"/>
      <c r="E38" s="118"/>
      <c r="F38" s="176" t="str">
        <f>IF(COUNTIF(C38:C39,"Sélectionner une mention") = 0,(1*(5*COUNTIF(C38:C39,"Excellent")+4*COUNTIF(C38:C39,"Très satisfaisant")+3*COUNTIF(C38:C39,"Satisfaisant")+2*COUNTIF(C38:C39,"Peu Satisfaisant")+1*COUNTIF(C38:C39,"Insuffisant")+0*COUNTIF(C38:C39,"Absent"))/10),"Attention des critères nécessitent une évaluation")</f>
        <v>Attention des critères nécessitent une évaluation</v>
      </c>
      <c r="G38" s="188"/>
      <c r="H38"/>
      <c r="I38"/>
      <c r="J38"/>
      <c r="K38"/>
      <c r="L38"/>
      <c r="M38"/>
      <c r="N38"/>
    </row>
    <row r="39" spans="1:14" ht="37.5" customHeight="1" thickBot="1">
      <c r="A39" s="157"/>
      <c r="B39" s="41" t="s">
        <v>10</v>
      </c>
      <c r="C39" s="116" t="s">
        <v>216</v>
      </c>
      <c r="D39" s="117"/>
      <c r="E39" s="118"/>
      <c r="F39" s="180"/>
      <c r="G39" s="189"/>
      <c r="H39"/>
      <c r="I39"/>
      <c r="J39"/>
      <c r="K39"/>
      <c r="L39"/>
      <c r="M39"/>
      <c r="N39"/>
    </row>
    <row r="40" spans="1:14" ht="33" customHeight="1" thickBot="1">
      <c r="A40" s="156" t="s">
        <v>11</v>
      </c>
      <c r="B40" s="42" t="s">
        <v>12</v>
      </c>
      <c r="C40" s="116" t="s">
        <v>216</v>
      </c>
      <c r="D40" s="117"/>
      <c r="E40" s="118"/>
      <c r="F40" s="176" t="str">
        <f>IF(COUNTIF(C40:C41,"Sélectionner une mention") = 0,(1*(5*COUNTIF(C40:C41,"Excellent")+4*COUNTIF(C40:C41,"Très satisfaisant")+3*COUNTIF(C40:C41,"Satisfaisant")+2*COUNTIF(C40:C41,"Peu Satisfaisant")+1*COUNTIF(C40:C41,"Insuffisant")+0*COUNTIF(C40:C41,"Absent"))/10),"Attention des critères nécessitent une évaluation")</f>
        <v>Attention des critères nécessitent une évaluation</v>
      </c>
      <c r="G40" s="188"/>
      <c r="H40"/>
      <c r="I40"/>
      <c r="J40"/>
      <c r="K40"/>
      <c r="L40"/>
      <c r="M40"/>
      <c r="N40"/>
    </row>
    <row r="41" spans="1:14" ht="45.75" customHeight="1" thickBot="1">
      <c r="A41" s="157"/>
      <c r="B41" s="41" t="s">
        <v>13</v>
      </c>
      <c r="C41" s="158" t="s">
        <v>216</v>
      </c>
      <c r="D41" s="159"/>
      <c r="E41" s="160"/>
      <c r="F41" s="180"/>
      <c r="G41" s="189"/>
      <c r="H41"/>
      <c r="I41"/>
      <c r="J41"/>
      <c r="K41"/>
      <c r="L41"/>
      <c r="M41"/>
      <c r="N41"/>
    </row>
    <row r="42" spans="1:14" ht="45" customHeight="1" thickBot="1">
      <c r="A42" s="168" t="s">
        <v>388</v>
      </c>
      <c r="B42" s="168"/>
      <c r="C42" s="168"/>
      <c r="D42" s="168"/>
      <c r="E42" s="168"/>
      <c r="F42" s="175" t="str">
        <f>IFERROR((F36+F38+F40)/3,"Attention, des critères nécessitent d'être évalués")</f>
        <v>Attention, des critères nécessitent d'être évalués</v>
      </c>
      <c r="G42" s="175"/>
      <c r="H42" s="20"/>
    </row>
    <row r="43" spans="1:14" ht="26.25" customHeight="1">
      <c r="A43" s="154" t="s">
        <v>201</v>
      </c>
      <c r="B43" s="154"/>
      <c r="C43" s="154"/>
      <c r="D43" s="154"/>
      <c r="E43" s="154"/>
      <c r="F43" s="154"/>
      <c r="G43" s="155"/>
      <c r="H43" s="20"/>
    </row>
    <row r="44" spans="1:14" ht="15" customHeight="1">
      <c r="A44" s="129" t="s">
        <v>31</v>
      </c>
      <c r="B44" s="130"/>
      <c r="C44" s="151"/>
      <c r="D44" s="152"/>
      <c r="E44" s="152"/>
      <c r="F44" s="152"/>
      <c r="G44" s="153"/>
      <c r="H44" s="20"/>
    </row>
    <row r="45" spans="1:14" ht="15.75" customHeight="1" thickBot="1">
      <c r="A45" s="131"/>
      <c r="B45" s="132"/>
      <c r="C45" s="148"/>
      <c r="D45" s="149"/>
      <c r="E45" s="149"/>
      <c r="F45" s="149"/>
      <c r="G45" s="150"/>
      <c r="H45" s="20"/>
    </row>
    <row r="46" spans="1:14" ht="15.75" customHeight="1">
      <c r="A46" s="125" t="s">
        <v>32</v>
      </c>
      <c r="B46" s="133"/>
      <c r="C46" s="140" t="s">
        <v>33</v>
      </c>
      <c r="D46" s="141"/>
      <c r="E46" s="141"/>
      <c r="F46" s="141"/>
      <c r="G46" s="142"/>
    </row>
    <row r="47" spans="1:14" ht="15.75" customHeight="1" thickBot="1">
      <c r="A47" s="131"/>
      <c r="B47" s="132"/>
      <c r="C47" s="143"/>
      <c r="D47" s="144"/>
      <c r="E47" s="144"/>
      <c r="F47" s="144"/>
      <c r="G47" s="145"/>
    </row>
    <row r="48" spans="1:14" ht="15.75" customHeight="1">
      <c r="A48" s="125" t="s">
        <v>34</v>
      </c>
      <c r="B48" s="133"/>
      <c r="C48" s="140" t="s">
        <v>35</v>
      </c>
      <c r="D48" s="141"/>
      <c r="E48" s="141"/>
      <c r="F48" s="141"/>
      <c r="G48" s="146"/>
      <c r="H48" s="20"/>
    </row>
    <row r="49" spans="1:8" ht="15" customHeight="1" thickBot="1">
      <c r="A49" s="131"/>
      <c r="B49" s="132"/>
      <c r="C49" s="143"/>
      <c r="D49" s="144"/>
      <c r="E49" s="144"/>
      <c r="F49" s="144"/>
      <c r="G49" s="147"/>
      <c r="H49" s="20"/>
    </row>
    <row r="50" spans="1:8" ht="15" customHeight="1">
      <c r="A50" s="125" t="s">
        <v>36</v>
      </c>
      <c r="B50" s="133"/>
      <c r="C50" s="134"/>
      <c r="D50" s="135"/>
      <c r="E50" s="135"/>
      <c r="F50" s="135"/>
      <c r="G50" s="136"/>
      <c r="H50" s="20"/>
    </row>
    <row r="51" spans="1:8" ht="15" customHeight="1" thickBot="1">
      <c r="A51" s="131"/>
      <c r="B51" s="132"/>
      <c r="C51" s="148"/>
      <c r="D51" s="149"/>
      <c r="E51" s="149"/>
      <c r="F51" s="149"/>
      <c r="G51" s="150"/>
      <c r="H51" s="20"/>
    </row>
    <row r="52" spans="1:8" ht="15" customHeight="1">
      <c r="A52" s="125" t="s">
        <v>37</v>
      </c>
      <c r="B52" s="126"/>
      <c r="C52" s="134"/>
      <c r="D52" s="135"/>
      <c r="E52" s="135"/>
      <c r="F52" s="135"/>
      <c r="G52" s="136"/>
      <c r="H52" s="20"/>
    </row>
    <row r="53" spans="1:8" ht="15" customHeight="1" thickBot="1">
      <c r="A53" s="127"/>
      <c r="B53" s="128"/>
      <c r="C53" s="137"/>
      <c r="D53" s="138"/>
      <c r="E53" s="138"/>
      <c r="F53" s="138"/>
      <c r="G53" s="139"/>
      <c r="H53" s="20"/>
    </row>
  </sheetData>
  <sheetProtection algorithmName="SHA-512" hashValue="XTWx4tiIy8EIVhUsA2HL8BVnwlRzkxaCKebPQahV1rDy1VGg7j+PqCgeOlLa6IhhHwf5A/+78fVKQK3nHxvx/g==" saltValue="lzvwHmSSOGtKtckbPWCPng==" spinCount="100000" sheet="1" objects="1" scenarios="1"/>
  <dataConsolidate/>
  <mergeCells count="68">
    <mergeCell ref="F35:G35"/>
    <mergeCell ref="C37:E37"/>
    <mergeCell ref="A36:A37"/>
    <mergeCell ref="C36:E36"/>
    <mergeCell ref="F36:G37"/>
    <mergeCell ref="F13:G19"/>
    <mergeCell ref="F20:G25"/>
    <mergeCell ref="C35:E35"/>
    <mergeCell ref="A32:E32"/>
    <mergeCell ref="A34:G34"/>
    <mergeCell ref="C28:E28"/>
    <mergeCell ref="C29:E29"/>
    <mergeCell ref="C31:E31"/>
    <mergeCell ref="F32:G32"/>
    <mergeCell ref="C30:E30"/>
    <mergeCell ref="F26:G31"/>
    <mergeCell ref="A33:G33"/>
    <mergeCell ref="A20:A25"/>
    <mergeCell ref="A26:A31"/>
    <mergeCell ref="A13:A19"/>
    <mergeCell ref="C17:E17"/>
    <mergeCell ref="A43:G43"/>
    <mergeCell ref="A40:A41"/>
    <mergeCell ref="A38:A39"/>
    <mergeCell ref="C38:E38"/>
    <mergeCell ref="C39:E39"/>
    <mergeCell ref="C40:E40"/>
    <mergeCell ref="C41:E41"/>
    <mergeCell ref="F38:G39"/>
    <mergeCell ref="F40:G41"/>
    <mergeCell ref="A42:E42"/>
    <mergeCell ref="F42:G42"/>
    <mergeCell ref="A52:B53"/>
    <mergeCell ref="A44:B45"/>
    <mergeCell ref="A46:B47"/>
    <mergeCell ref="A48:B49"/>
    <mergeCell ref="C52:G53"/>
    <mergeCell ref="A50:B51"/>
    <mergeCell ref="C46:G47"/>
    <mergeCell ref="C48:G49"/>
    <mergeCell ref="C50:G51"/>
    <mergeCell ref="C44:G45"/>
    <mergeCell ref="C24:E24"/>
    <mergeCell ref="C25:E25"/>
    <mergeCell ref="C27:E27"/>
    <mergeCell ref="C21:E21"/>
    <mergeCell ref="C26:E26"/>
    <mergeCell ref="C18:E18"/>
    <mergeCell ref="C23:E23"/>
    <mergeCell ref="C12:E12"/>
    <mergeCell ref="C14:E14"/>
    <mergeCell ref="C15:E15"/>
    <mergeCell ref="C16:E16"/>
    <mergeCell ref="C19:E19"/>
    <mergeCell ref="C22:E22"/>
    <mergeCell ref="C20:E20"/>
    <mergeCell ref="A1:G4"/>
    <mergeCell ref="A5:G5"/>
    <mergeCell ref="F12:G12"/>
    <mergeCell ref="A9:G9"/>
    <mergeCell ref="A10:G10"/>
    <mergeCell ref="A11:G11"/>
    <mergeCell ref="A6:B6"/>
    <mergeCell ref="A7:B7"/>
    <mergeCell ref="C6:G6"/>
    <mergeCell ref="C7:G7"/>
    <mergeCell ref="A8:B8"/>
    <mergeCell ref="C8:G8"/>
  </mergeCells>
  <conditionalFormatting sqref="F13:G19">
    <cfRule type="cellIs" dxfId="23" priority="40" operator="lessThan">
      <formula>0.8</formula>
    </cfRule>
    <cfRule type="cellIs" dxfId="22" priority="41" operator="greaterThanOrEqual">
      <formula>0.8</formula>
    </cfRule>
  </conditionalFormatting>
  <conditionalFormatting sqref="F20:G25">
    <cfRule type="cellIs" dxfId="21" priority="38" operator="lessThan">
      <formula>0.8</formula>
    </cfRule>
    <cfRule type="cellIs" dxfId="20" priority="39" operator="greaterThanOrEqual">
      <formula>0.8</formula>
    </cfRule>
  </conditionalFormatting>
  <conditionalFormatting sqref="F26">
    <cfRule type="cellIs" dxfId="19" priority="36" operator="lessThan">
      <formula>0.8</formula>
    </cfRule>
    <cfRule type="cellIs" dxfId="18" priority="37" operator="greaterThanOrEqual">
      <formula>0.8</formula>
    </cfRule>
  </conditionalFormatting>
  <conditionalFormatting sqref="C14:E19 C31:E31 C27:E29 C24:E25 C21:E22">
    <cfRule type="containsText" dxfId="17" priority="33" operator="containsText" text="Sélectionner une mention">
      <formula>NOT(ISERROR(SEARCH("Sélectionner une mention",C14)))</formula>
    </cfRule>
    <cfRule type="notContainsText" dxfId="16" priority="34" operator="notContains" text="Type de support déclaré par l'admin n'est pas pris en charge">
      <formula>ISERROR(SEARCH("Type de support déclaré par l'admin n'est pas pris en charge",C14))</formula>
    </cfRule>
    <cfRule type="containsText" dxfId="15" priority="35" operator="containsText" text="Type de support déclaré par l'admin n'est pas pris en charge">
      <formula>NOT(ISERROR(SEARCH("Type de support déclaré par l'admin n'est pas pris en charge",C14)))</formula>
    </cfRule>
  </conditionalFormatting>
  <conditionalFormatting sqref="C36:E41">
    <cfRule type="containsText" dxfId="14" priority="30" operator="containsText" text="Sélectionner une mention">
      <formula>NOT(ISERROR(SEARCH("Sélectionner une mention",C36)))</formula>
    </cfRule>
    <cfRule type="notContainsText" dxfId="13" priority="31" operator="notContains" text="Type de support déclaré par l'admin n'est pas pris en charge">
      <formula>ISERROR(SEARCH("Type de support déclaré par l'admin n'est pas pris en charge",C36))</formula>
    </cfRule>
    <cfRule type="containsText" dxfId="12" priority="32" operator="containsText" text="Type de support déclaré par l'admin n'est pas pris en charge">
      <formula>NOT(ISERROR(SEARCH("Type de support déclaré par l'admin n'est pas pris en charge",C36)))</formula>
    </cfRule>
  </conditionalFormatting>
  <conditionalFormatting sqref="F36:G37">
    <cfRule type="cellIs" dxfId="11" priority="11" operator="lessThan">
      <formula>0.7</formula>
    </cfRule>
    <cfRule type="cellIs" dxfId="10" priority="12" operator="greaterThanOrEqual">
      <formula>0.7</formula>
    </cfRule>
  </conditionalFormatting>
  <conditionalFormatting sqref="F40:G41">
    <cfRule type="cellIs" dxfId="9" priority="7" operator="lessThan">
      <formula>0.7</formula>
    </cfRule>
    <cfRule type="cellIs" dxfId="8" priority="8" operator="greaterThanOrEqual">
      <formula>0.7</formula>
    </cfRule>
  </conditionalFormatting>
  <conditionalFormatting sqref="F38:G39">
    <cfRule type="cellIs" dxfId="7" priority="5" operator="lessThan">
      <formula>0.7</formula>
    </cfRule>
    <cfRule type="cellIs" dxfId="6" priority="6" operator="greaterThanOrEqual">
      <formula>0.7</formula>
    </cfRule>
  </conditionalFormatting>
  <conditionalFormatting sqref="A32:E32">
    <cfRule type="cellIs" dxfId="5" priority="4" operator="greaterThanOrEqual">
      <formula>0.8</formula>
    </cfRule>
    <cfRule type="cellIs" dxfId="4" priority="3" operator="lessThan">
      <formula>"80M"</formula>
    </cfRule>
  </conditionalFormatting>
  <conditionalFormatting sqref="F42:G42">
    <cfRule type="cellIs" dxfId="3" priority="2" operator="greaterThanOrEqual">
      <formula>0.7</formula>
    </cfRule>
    <cfRule type="cellIs" dxfId="2" priority="1" operator="lessThan">
      <formula>0.7</formula>
    </cfRule>
  </conditionalFormatting>
  <dataValidations count="6">
    <dataValidation type="list" allowBlank="1" showInputMessage="1" showErrorMessage="1" sqref="C48:G49">
      <formula1>INDIRECT($C$46)</formula1>
    </dataValidation>
    <dataValidation type="list" allowBlank="1" showInputMessage="1" showErrorMessage="1" sqref="C46">
      <formula1>Région</formula1>
    </dataValidation>
    <dataValidation type="list" allowBlank="1" showInputMessage="1" showErrorMessage="1" sqref="C8">
      <formula1>Type</formula1>
    </dataValidation>
    <dataValidation type="list" allowBlank="1" showInputMessage="1" showErrorMessage="1" sqref="C31:E31 C19:E19 C24:E25 C15:E15">
      <formula1>IF($C$8="Uniquement le cours",Mention2,Mention1)</formula1>
    </dataValidation>
    <dataValidation type="list" allowBlank="1" showInputMessage="1" showErrorMessage="1" sqref="C21:E22 C18:E18 C14:E14 C27:E29">
      <formula1>IF(OR(($C$8="Uniquement le cours"),($C$8="Le Cours avec TD et/ouTP, ateliers, stage, etc.")),Mention1,Mention2)</formula1>
    </dataValidation>
    <dataValidation type="list" allowBlank="1" showInputMessage="1" showErrorMessage="1" sqref="C16:E17 C36:E41">
      <formula1>Mention1</formula1>
    </dataValidation>
  </dataValidations>
  <pageMargins left="0.7" right="0.7" top="0.75" bottom="0.75" header="0.3" footer="0.3"/>
  <pageSetup paperSize="9" scale="23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1"/>
  <sheetViews>
    <sheetView workbookViewId="0">
      <selection sqref="A1:XFD1048576"/>
    </sheetView>
  </sheetViews>
  <sheetFormatPr baseColWidth="10" defaultRowHeight="15"/>
  <cols>
    <col min="1" max="1" width="54.7109375" bestFit="1" customWidth="1"/>
    <col min="2" max="2" width="24.42578125" bestFit="1" customWidth="1"/>
    <col min="3" max="3" width="54.5703125" bestFit="1" customWidth="1"/>
    <col min="5" max="5" width="56" bestFit="1" customWidth="1"/>
    <col min="7" max="7" width="36.42578125" bestFit="1" customWidth="1"/>
  </cols>
  <sheetData>
    <row r="1" spans="1:7" s="25" customFormat="1" ht="19.5" thickBot="1">
      <c r="A1" s="24" t="s">
        <v>202</v>
      </c>
      <c r="B1" s="24" t="s">
        <v>211</v>
      </c>
      <c r="C1" s="24" t="s">
        <v>212</v>
      </c>
      <c r="E1" s="26" t="s">
        <v>246</v>
      </c>
      <c r="F1" s="26" t="s">
        <v>253</v>
      </c>
      <c r="G1" s="26" t="s">
        <v>254</v>
      </c>
    </row>
    <row r="2" spans="1:7" ht="15.75" thickBot="1">
      <c r="A2" s="21" t="s">
        <v>205</v>
      </c>
      <c r="B2" s="21" t="s">
        <v>216</v>
      </c>
      <c r="C2" s="21" t="s">
        <v>213</v>
      </c>
      <c r="E2" s="23" t="s">
        <v>243</v>
      </c>
      <c r="F2" s="22" t="s">
        <v>251</v>
      </c>
      <c r="G2" s="22" t="s">
        <v>252</v>
      </c>
    </row>
    <row r="3" spans="1:7" ht="15.75" thickBot="1">
      <c r="A3" s="21" t="s">
        <v>203</v>
      </c>
      <c r="B3" s="21" t="s">
        <v>39</v>
      </c>
      <c r="E3" s="23" t="s">
        <v>247</v>
      </c>
      <c r="F3" s="22" t="s">
        <v>172</v>
      </c>
    </row>
    <row r="4" spans="1:7" ht="15.75" thickBot="1">
      <c r="A4" s="21" t="s">
        <v>204</v>
      </c>
      <c r="B4" s="21" t="s">
        <v>215</v>
      </c>
      <c r="E4" s="23" t="s">
        <v>244</v>
      </c>
      <c r="F4" s="22" t="s">
        <v>255</v>
      </c>
    </row>
    <row r="5" spans="1:7" ht="30.75" thickBot="1">
      <c r="A5" s="21" t="s">
        <v>220</v>
      </c>
      <c r="B5" s="21" t="s">
        <v>207</v>
      </c>
      <c r="E5" s="23" t="s">
        <v>245</v>
      </c>
      <c r="F5" s="22" t="s">
        <v>256</v>
      </c>
    </row>
    <row r="6" spans="1:7" ht="15.75" thickBot="1">
      <c r="B6" s="21" t="s">
        <v>208</v>
      </c>
      <c r="F6" s="22" t="s">
        <v>248</v>
      </c>
    </row>
    <row r="7" spans="1:7" ht="15.75" thickBot="1">
      <c r="B7" s="21" t="s">
        <v>209</v>
      </c>
      <c r="F7" s="22" t="s">
        <v>249</v>
      </c>
    </row>
    <row r="8" spans="1:7" ht="15.75" thickBot="1">
      <c r="B8" s="21" t="s">
        <v>210</v>
      </c>
      <c r="F8" s="22" t="s">
        <v>250</v>
      </c>
    </row>
    <row r="9" spans="1:7">
      <c r="A9" s="15"/>
    </row>
    <row r="10" spans="1:7">
      <c r="A10" s="15"/>
    </row>
    <row r="11" spans="1:7">
      <c r="A11" s="15"/>
    </row>
  </sheetData>
  <sheetProtection algorithmName="SHA-512" hashValue="V9n/ODSoXqJeBCp52Bug+AWNhsPO2r+CYaIuNwSeKYeI4ilNkV27OUfAxY3544UGczxSEPaLk3TRgtyR3eWDlg==" saltValue="K7uPmQyH+Zeg27iCSaZaZQ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4" tint="0.39997558519241921"/>
  </sheetPr>
  <dimension ref="A1:I66"/>
  <sheetViews>
    <sheetView topLeftCell="A2" workbookViewId="0">
      <selection activeCell="C1" sqref="C1:C39"/>
    </sheetView>
  </sheetViews>
  <sheetFormatPr baseColWidth="10" defaultRowHeight="15"/>
  <cols>
    <col min="1" max="1" width="34.85546875" bestFit="1" customWidth="1"/>
    <col min="3" max="3" width="91.5703125" bestFit="1" customWidth="1"/>
    <col min="5" max="5" width="83.28515625" bestFit="1" customWidth="1"/>
    <col min="7" max="7" width="64.7109375" bestFit="1" customWidth="1"/>
    <col min="8" max="8" width="22" bestFit="1" customWidth="1"/>
    <col min="9" max="9" width="86.28515625" bestFit="1" customWidth="1"/>
    <col min="10" max="10" width="22" bestFit="1" customWidth="1"/>
  </cols>
  <sheetData>
    <row r="1" spans="1:9" ht="28.5">
      <c r="A1" s="4" t="s">
        <v>40</v>
      </c>
      <c r="C1" s="4" t="s">
        <v>41</v>
      </c>
      <c r="E1" s="4" t="s">
        <v>42</v>
      </c>
      <c r="G1" s="4" t="s">
        <v>43</v>
      </c>
      <c r="I1" s="4" t="s">
        <v>44</v>
      </c>
    </row>
    <row r="2" spans="1:9" ht="28.5">
      <c r="A2" s="5" t="s">
        <v>33</v>
      </c>
      <c r="C2" s="4" t="s">
        <v>35</v>
      </c>
      <c r="E2" s="4" t="s">
        <v>35</v>
      </c>
      <c r="G2" s="4" t="s">
        <v>35</v>
      </c>
      <c r="I2" s="4" t="s">
        <v>35</v>
      </c>
    </row>
    <row r="3" spans="1:9" ht="15" customHeight="1">
      <c r="A3" s="5" t="s">
        <v>41</v>
      </c>
      <c r="C3" s="5" t="s">
        <v>45</v>
      </c>
      <c r="E3" s="5" t="s">
        <v>46</v>
      </c>
      <c r="G3" s="5" t="s">
        <v>47</v>
      </c>
      <c r="I3" s="6" t="s">
        <v>48</v>
      </c>
    </row>
    <row r="4" spans="1:9" ht="15" customHeight="1">
      <c r="A4" s="5" t="s">
        <v>42</v>
      </c>
      <c r="C4" s="5" t="s">
        <v>49</v>
      </c>
      <c r="E4" s="5" t="s">
        <v>50</v>
      </c>
      <c r="G4" s="5" t="s">
        <v>51</v>
      </c>
      <c r="I4" s="6" t="s">
        <v>52</v>
      </c>
    </row>
    <row r="5" spans="1:9" ht="15" customHeight="1">
      <c r="A5" s="5" t="s">
        <v>43</v>
      </c>
      <c r="C5" s="5" t="s">
        <v>53</v>
      </c>
      <c r="E5" s="5" t="s">
        <v>54</v>
      </c>
      <c r="G5" s="7" t="s">
        <v>55</v>
      </c>
      <c r="I5" s="6" t="s">
        <v>56</v>
      </c>
    </row>
    <row r="6" spans="1:9" ht="15" customHeight="1">
      <c r="A6" s="8" t="s">
        <v>44</v>
      </c>
      <c r="C6" s="5" t="s">
        <v>57</v>
      </c>
      <c r="E6" s="5" t="s">
        <v>58</v>
      </c>
      <c r="G6" s="5" t="s">
        <v>59</v>
      </c>
      <c r="I6" s="6" t="s">
        <v>60</v>
      </c>
    </row>
    <row r="7" spans="1:9" ht="15" customHeight="1">
      <c r="C7" s="5" t="s">
        <v>61</v>
      </c>
      <c r="E7" s="5" t="s">
        <v>62</v>
      </c>
      <c r="G7" s="5" t="s">
        <v>63</v>
      </c>
      <c r="I7" s="9" t="s">
        <v>64</v>
      </c>
    </row>
    <row r="8" spans="1:9" ht="15" customHeight="1">
      <c r="C8" s="5" t="s">
        <v>65</v>
      </c>
      <c r="E8" s="5" t="s">
        <v>66</v>
      </c>
      <c r="G8" s="5" t="s">
        <v>67</v>
      </c>
    </row>
    <row r="9" spans="1:9" ht="15" customHeight="1">
      <c r="C9" s="5" t="s">
        <v>68</v>
      </c>
      <c r="E9" s="5" t="s">
        <v>69</v>
      </c>
      <c r="G9" s="5" t="s">
        <v>70</v>
      </c>
    </row>
    <row r="10" spans="1:9">
      <c r="C10" s="5" t="s">
        <v>71</v>
      </c>
      <c r="E10" s="5" t="s">
        <v>72</v>
      </c>
      <c r="G10" s="5" t="s">
        <v>73</v>
      </c>
    </row>
    <row r="11" spans="1:9" ht="15" customHeight="1">
      <c r="C11" s="5" t="s">
        <v>74</v>
      </c>
      <c r="E11" s="5" t="s">
        <v>75</v>
      </c>
      <c r="G11" t="s">
        <v>76</v>
      </c>
    </row>
    <row r="12" spans="1:9" ht="15" customHeight="1">
      <c r="C12" s="5" t="s">
        <v>77</v>
      </c>
      <c r="E12" s="5" t="s">
        <v>78</v>
      </c>
      <c r="G12" s="5" t="s">
        <v>79</v>
      </c>
    </row>
    <row r="13" spans="1:9" ht="15" customHeight="1">
      <c r="C13" s="5" t="s">
        <v>80</v>
      </c>
      <c r="E13" s="5" t="s">
        <v>81</v>
      </c>
      <c r="G13" s="5" t="s">
        <v>82</v>
      </c>
    </row>
    <row r="14" spans="1:9" ht="15" customHeight="1">
      <c r="C14" s="5" t="s">
        <v>83</v>
      </c>
      <c r="E14" s="5" t="s">
        <v>84</v>
      </c>
      <c r="G14" s="5" t="s">
        <v>85</v>
      </c>
    </row>
    <row r="15" spans="1:9" ht="15" customHeight="1">
      <c r="C15" s="5" t="s">
        <v>86</v>
      </c>
      <c r="E15" s="5" t="s">
        <v>87</v>
      </c>
      <c r="G15" s="5" t="s">
        <v>88</v>
      </c>
    </row>
    <row r="16" spans="1:9" ht="15.75">
      <c r="C16" s="5" t="s">
        <v>89</v>
      </c>
      <c r="E16" s="10" t="s">
        <v>90</v>
      </c>
      <c r="G16" s="5" t="s">
        <v>91</v>
      </c>
    </row>
    <row r="17" spans="3:7" ht="15" customHeight="1">
      <c r="C17" s="5" t="s">
        <v>92</v>
      </c>
      <c r="E17" s="5" t="s">
        <v>93</v>
      </c>
      <c r="G17" s="5" t="s">
        <v>94</v>
      </c>
    </row>
    <row r="18" spans="3:7" ht="15" customHeight="1">
      <c r="C18" s="5" t="s">
        <v>95</v>
      </c>
      <c r="E18" s="5" t="s">
        <v>96</v>
      </c>
      <c r="G18" s="5" t="s">
        <v>97</v>
      </c>
    </row>
    <row r="19" spans="3:7" ht="15" customHeight="1">
      <c r="C19" s="5" t="s">
        <v>98</v>
      </c>
      <c r="E19" s="5" t="s">
        <v>99</v>
      </c>
      <c r="G19" s="5" t="s">
        <v>100</v>
      </c>
    </row>
    <row r="20" spans="3:7" ht="15" customHeight="1">
      <c r="C20" s="5" t="s">
        <v>101</v>
      </c>
      <c r="E20" s="5" t="s">
        <v>102</v>
      </c>
      <c r="G20" s="5" t="s">
        <v>103</v>
      </c>
    </row>
    <row r="21" spans="3:7">
      <c r="C21" s="5" t="s">
        <v>104</v>
      </c>
      <c r="E21" s="5" t="s">
        <v>105</v>
      </c>
      <c r="G21" s="5" t="s">
        <v>106</v>
      </c>
    </row>
    <row r="22" spans="3:7">
      <c r="C22" s="5" t="s">
        <v>107</v>
      </c>
      <c r="E22" s="5" t="s">
        <v>108</v>
      </c>
      <c r="G22" s="5" t="s">
        <v>109</v>
      </c>
    </row>
    <row r="23" spans="3:7">
      <c r="C23" s="5" t="s">
        <v>110</v>
      </c>
      <c r="E23" s="5" t="s">
        <v>111</v>
      </c>
      <c r="G23" s="5" t="s">
        <v>112</v>
      </c>
    </row>
    <row r="24" spans="3:7" ht="15" customHeight="1">
      <c r="C24" s="5" t="s">
        <v>113</v>
      </c>
      <c r="E24" s="5" t="s">
        <v>114</v>
      </c>
      <c r="G24" s="5" t="s">
        <v>115</v>
      </c>
    </row>
    <row r="25" spans="3:7">
      <c r="C25" s="5" t="s">
        <v>116</v>
      </c>
      <c r="E25" s="5" t="s">
        <v>117</v>
      </c>
      <c r="G25" s="5" t="s">
        <v>118</v>
      </c>
    </row>
    <row r="26" spans="3:7">
      <c r="C26" s="5" t="s">
        <v>119</v>
      </c>
      <c r="E26" s="5" t="s">
        <v>120</v>
      </c>
      <c r="G26" s="5" t="s">
        <v>121</v>
      </c>
    </row>
    <row r="27" spans="3:7" ht="15" customHeight="1">
      <c r="C27" s="5" t="s">
        <v>122</v>
      </c>
      <c r="E27" s="5" t="s">
        <v>123</v>
      </c>
      <c r="G27" s="5" t="s">
        <v>124</v>
      </c>
    </row>
    <row r="28" spans="3:7">
      <c r="C28" s="5" t="s">
        <v>125</v>
      </c>
      <c r="E28" s="5" t="s">
        <v>126</v>
      </c>
      <c r="G28" s="5" t="s">
        <v>127</v>
      </c>
    </row>
    <row r="29" spans="3:7">
      <c r="C29" s="5" t="s">
        <v>128</v>
      </c>
      <c r="E29" s="5" t="s">
        <v>129</v>
      </c>
      <c r="G29" s="5" t="s">
        <v>130</v>
      </c>
    </row>
    <row r="30" spans="3:7" ht="15" customHeight="1">
      <c r="C30" s="5" t="s">
        <v>131</v>
      </c>
      <c r="E30" s="5" t="s">
        <v>132</v>
      </c>
      <c r="G30" s="5" t="s">
        <v>133</v>
      </c>
    </row>
    <row r="31" spans="3:7" ht="15" customHeight="1">
      <c r="C31" s="5" t="s">
        <v>134</v>
      </c>
      <c r="E31" s="5" t="s">
        <v>135</v>
      </c>
      <c r="G31" s="5" t="s">
        <v>136</v>
      </c>
    </row>
    <row r="32" spans="3:7" ht="15" customHeight="1">
      <c r="C32" s="5" t="s">
        <v>137</v>
      </c>
      <c r="E32" s="5" t="s">
        <v>138</v>
      </c>
      <c r="G32" s="5" t="s">
        <v>139</v>
      </c>
    </row>
    <row r="33" spans="3:7" ht="15" customHeight="1">
      <c r="C33" s="5" t="s">
        <v>140</v>
      </c>
      <c r="E33" s="5" t="s">
        <v>141</v>
      </c>
      <c r="G33" s="5" t="s">
        <v>142</v>
      </c>
    </row>
    <row r="34" spans="3:7" ht="15" customHeight="1">
      <c r="C34" s="5" t="s">
        <v>143</v>
      </c>
      <c r="E34" s="5" t="s">
        <v>144</v>
      </c>
      <c r="G34" s="5" t="s">
        <v>145</v>
      </c>
    </row>
    <row r="35" spans="3:7" ht="15" customHeight="1">
      <c r="C35" s="5" t="s">
        <v>146</v>
      </c>
      <c r="E35" s="5" t="s">
        <v>147</v>
      </c>
    </row>
    <row r="36" spans="3:7" ht="15" customHeight="1">
      <c r="C36" s="5" t="s">
        <v>148</v>
      </c>
      <c r="E36" s="5" t="s">
        <v>149</v>
      </c>
    </row>
    <row r="37" spans="3:7" ht="15" customHeight="1">
      <c r="C37" s="5" t="s">
        <v>150</v>
      </c>
      <c r="E37" s="5" t="s">
        <v>151</v>
      </c>
    </row>
    <row r="38" spans="3:7" ht="15" customHeight="1">
      <c r="C38" s="5" t="s">
        <v>152</v>
      </c>
      <c r="E38" s="5" t="s">
        <v>153</v>
      </c>
    </row>
    <row r="39" spans="3:7" ht="15" customHeight="1">
      <c r="C39" s="5" t="s">
        <v>154</v>
      </c>
      <c r="E39" s="5" t="s">
        <v>155</v>
      </c>
    </row>
    <row r="40" spans="3:7" ht="15" customHeight="1">
      <c r="E40" s="5" t="s">
        <v>156</v>
      </c>
    </row>
    <row r="41" spans="3:7" ht="15" customHeight="1">
      <c r="E41" s="5" t="s">
        <v>157</v>
      </c>
    </row>
    <row r="42" spans="3:7" ht="15" customHeight="1">
      <c r="E42" s="5" t="s">
        <v>158</v>
      </c>
    </row>
    <row r="43" spans="3:7" ht="15" customHeight="1">
      <c r="E43" s="5" t="s">
        <v>159</v>
      </c>
    </row>
    <row r="44" spans="3:7">
      <c r="E44" s="5" t="s">
        <v>160</v>
      </c>
    </row>
    <row r="45" spans="3:7">
      <c r="E45" s="5" t="s">
        <v>161</v>
      </c>
    </row>
    <row r="46" spans="3:7">
      <c r="E46" s="5" t="s">
        <v>162</v>
      </c>
    </row>
    <row r="47" spans="3:7">
      <c r="E47" s="5" t="s">
        <v>163</v>
      </c>
    </row>
    <row r="48" spans="3:7">
      <c r="E48" s="5" t="s">
        <v>164</v>
      </c>
    </row>
    <row r="49" spans="3:5">
      <c r="E49" s="5" t="s">
        <v>165</v>
      </c>
    </row>
    <row r="50" spans="3:5">
      <c r="E50" s="8" t="s">
        <v>166</v>
      </c>
    </row>
    <row r="51" spans="3:5">
      <c r="C51" s="5"/>
    </row>
    <row r="52" spans="3:5">
      <c r="C52" s="5"/>
    </row>
    <row r="53" spans="3:5">
      <c r="C53" s="5"/>
    </row>
    <row r="54" spans="3:5">
      <c r="C54" s="5"/>
    </row>
    <row r="55" spans="3:5">
      <c r="C55" s="5"/>
    </row>
    <row r="56" spans="3:5">
      <c r="C56" s="5"/>
    </row>
    <row r="57" spans="3:5">
      <c r="C57" s="5"/>
    </row>
    <row r="58" spans="3:5">
      <c r="C58" s="5"/>
    </row>
    <row r="59" spans="3:5">
      <c r="C59" s="5"/>
    </row>
    <row r="60" spans="3:5">
      <c r="C60" s="5"/>
    </row>
    <row r="61" spans="3:5">
      <c r="C61" s="5"/>
    </row>
    <row r="62" spans="3:5">
      <c r="C62" s="5"/>
    </row>
    <row r="63" spans="3:5">
      <c r="C63" s="5"/>
    </row>
    <row r="64" spans="3:5">
      <c r="C64" s="5"/>
    </row>
    <row r="65" spans="3:3">
      <c r="C65" s="5"/>
    </row>
    <row r="66" spans="3:3">
      <c r="C66" s="5"/>
    </row>
  </sheetData>
  <sheetProtection algorithmName="SHA-512" hashValue="q3dXZLHqRMAIDcu2Y6cR8idYpzRnTQFcYj0A4s9Oq6LA15tscqnJ5s3SeYw0OlcRvM9T83kRnm0lp8b7GnQE6g==" saltValue="NXGoU0nnOCbXyYWTAlR2xw==" spinCount="100000" sheet="1" objects="1" scenarios="1"/>
  <conditionalFormatting sqref="E1:E1048576">
    <cfRule type="duplicateValues" dxfId="1" priority="2"/>
  </conditionalFormatting>
  <conditionalFormatting sqref="G72:G1048576 G1:G34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50"/>
  <sheetViews>
    <sheetView workbookViewId="0">
      <selection activeCell="I1" sqref="I1"/>
    </sheetView>
  </sheetViews>
  <sheetFormatPr baseColWidth="10" defaultRowHeight="15"/>
  <cols>
    <col min="1" max="1" width="31.7109375" customWidth="1"/>
    <col min="3" max="3" width="48.5703125" bestFit="1" customWidth="1"/>
    <col min="5" max="5" width="45.140625" bestFit="1" customWidth="1"/>
    <col min="7" max="7" width="45.140625" bestFit="1" customWidth="1"/>
    <col min="9" max="9" width="25.85546875" bestFit="1" customWidth="1"/>
  </cols>
  <sheetData>
    <row r="1" spans="1:9">
      <c r="A1" s="43" t="s">
        <v>259</v>
      </c>
      <c r="C1" s="43" t="s">
        <v>260</v>
      </c>
      <c r="E1" s="43" t="s">
        <v>261</v>
      </c>
      <c r="G1" s="43" t="s">
        <v>262</v>
      </c>
      <c r="I1" s="43" t="s">
        <v>263</v>
      </c>
    </row>
    <row r="2" spans="1:9" s="43" customFormat="1">
      <c r="A2" s="43" t="s">
        <v>264</v>
      </c>
      <c r="C2" s="43" t="s">
        <v>264</v>
      </c>
      <c r="E2" s="43" t="s">
        <v>264</v>
      </c>
      <c r="G2" s="43" t="s">
        <v>264</v>
      </c>
      <c r="I2" s="43" t="s">
        <v>265</v>
      </c>
    </row>
    <row r="3" spans="1:9">
      <c r="A3" t="s">
        <v>264</v>
      </c>
      <c r="C3" t="s">
        <v>266</v>
      </c>
      <c r="E3" t="s">
        <v>267</v>
      </c>
      <c r="G3" t="s">
        <v>268</v>
      </c>
      <c r="I3" s="43" t="s">
        <v>262</v>
      </c>
    </row>
    <row r="4" spans="1:9">
      <c r="A4" t="s">
        <v>269</v>
      </c>
      <c r="C4" t="s">
        <v>270</v>
      </c>
      <c r="E4" t="s">
        <v>271</v>
      </c>
      <c r="G4" t="s">
        <v>272</v>
      </c>
      <c r="I4" s="43" t="s">
        <v>261</v>
      </c>
    </row>
    <row r="5" spans="1:9">
      <c r="A5" t="s">
        <v>273</v>
      </c>
      <c r="C5" t="s">
        <v>274</v>
      </c>
      <c r="E5" t="s">
        <v>275</v>
      </c>
      <c r="G5" t="s">
        <v>276</v>
      </c>
      <c r="I5" s="43" t="s">
        <v>260</v>
      </c>
    </row>
    <row r="6" spans="1:9">
      <c r="A6" t="s">
        <v>277</v>
      </c>
      <c r="C6" t="s">
        <v>278</v>
      </c>
      <c r="E6" t="s">
        <v>279</v>
      </c>
      <c r="G6" t="s">
        <v>280</v>
      </c>
      <c r="I6" s="43" t="s">
        <v>259</v>
      </c>
    </row>
    <row r="7" spans="1:9">
      <c r="A7" t="s">
        <v>281</v>
      </c>
      <c r="C7" t="s">
        <v>282</v>
      </c>
      <c r="E7" t="s">
        <v>283</v>
      </c>
      <c r="G7" t="s">
        <v>284</v>
      </c>
    </row>
    <row r="8" spans="1:9">
      <c r="A8" t="s">
        <v>285</v>
      </c>
      <c r="C8" t="s">
        <v>286</v>
      </c>
      <c r="E8" t="s">
        <v>287</v>
      </c>
      <c r="G8" t="s">
        <v>288</v>
      </c>
    </row>
    <row r="9" spans="1:9">
      <c r="C9" t="s">
        <v>289</v>
      </c>
      <c r="E9" t="s">
        <v>290</v>
      </c>
      <c r="G9" t="s">
        <v>291</v>
      </c>
    </row>
    <row r="10" spans="1:9">
      <c r="C10" t="s">
        <v>292</v>
      </c>
      <c r="E10" t="s">
        <v>293</v>
      </c>
      <c r="G10" t="s">
        <v>294</v>
      </c>
    </row>
    <row r="11" spans="1:9">
      <c r="C11" t="s">
        <v>295</v>
      </c>
      <c r="E11" t="s">
        <v>296</v>
      </c>
      <c r="G11" t="s">
        <v>297</v>
      </c>
    </row>
    <row r="12" spans="1:9">
      <c r="C12" t="s">
        <v>298</v>
      </c>
      <c r="E12" t="s">
        <v>299</v>
      </c>
      <c r="G12" t="s">
        <v>300</v>
      </c>
    </row>
    <row r="13" spans="1:9">
      <c r="C13" t="s">
        <v>301</v>
      </c>
      <c r="E13" t="s">
        <v>302</v>
      </c>
      <c r="G13" t="s">
        <v>303</v>
      </c>
    </row>
    <row r="14" spans="1:9">
      <c r="C14" t="s">
        <v>304</v>
      </c>
      <c r="E14" t="s">
        <v>305</v>
      </c>
      <c r="G14" t="s">
        <v>306</v>
      </c>
    </row>
    <row r="15" spans="1:9">
      <c r="C15" t="s">
        <v>307</v>
      </c>
      <c r="E15" t="s">
        <v>308</v>
      </c>
      <c r="G15" t="s">
        <v>309</v>
      </c>
    </row>
    <row r="16" spans="1:9">
      <c r="C16" t="s">
        <v>310</v>
      </c>
      <c r="E16" t="s">
        <v>311</v>
      </c>
      <c r="G16" t="s">
        <v>312</v>
      </c>
    </row>
    <row r="17" spans="3:7">
      <c r="C17" t="s">
        <v>313</v>
      </c>
      <c r="E17" t="s">
        <v>314</v>
      </c>
      <c r="G17" t="s">
        <v>315</v>
      </c>
    </row>
    <row r="18" spans="3:7">
      <c r="C18" t="s">
        <v>316</v>
      </c>
      <c r="E18" t="s">
        <v>317</v>
      </c>
      <c r="G18" t="s">
        <v>318</v>
      </c>
    </row>
    <row r="19" spans="3:7">
      <c r="C19" t="s">
        <v>319</v>
      </c>
      <c r="E19" t="s">
        <v>320</v>
      </c>
      <c r="G19" t="s">
        <v>321</v>
      </c>
    </row>
    <row r="20" spans="3:7">
      <c r="C20" t="s">
        <v>322</v>
      </c>
      <c r="E20" t="s">
        <v>323</v>
      </c>
      <c r="G20" t="s">
        <v>324</v>
      </c>
    </row>
    <row r="21" spans="3:7">
      <c r="C21" t="s">
        <v>325</v>
      </c>
      <c r="E21" t="s">
        <v>326</v>
      </c>
      <c r="G21" t="s">
        <v>327</v>
      </c>
    </row>
    <row r="22" spans="3:7">
      <c r="C22" t="s">
        <v>328</v>
      </c>
      <c r="E22" t="s">
        <v>329</v>
      </c>
      <c r="G22" t="s">
        <v>330</v>
      </c>
    </row>
    <row r="23" spans="3:7">
      <c r="C23" t="s">
        <v>331</v>
      </c>
      <c r="E23" t="s">
        <v>332</v>
      </c>
      <c r="G23" t="s">
        <v>333</v>
      </c>
    </row>
    <row r="24" spans="3:7">
      <c r="C24" t="s">
        <v>334</v>
      </c>
      <c r="E24" t="s">
        <v>335</v>
      </c>
      <c r="G24" t="s">
        <v>336</v>
      </c>
    </row>
    <row r="25" spans="3:7">
      <c r="C25" t="s">
        <v>337</v>
      </c>
      <c r="E25" t="s">
        <v>338</v>
      </c>
      <c r="G25" t="s">
        <v>339</v>
      </c>
    </row>
    <row r="26" spans="3:7">
      <c r="C26" t="s">
        <v>340</v>
      </c>
      <c r="E26" t="s">
        <v>341</v>
      </c>
      <c r="G26" t="s">
        <v>342</v>
      </c>
    </row>
    <row r="27" spans="3:7">
      <c r="C27" t="s">
        <v>343</v>
      </c>
      <c r="E27" t="s">
        <v>344</v>
      </c>
      <c r="G27" t="s">
        <v>345</v>
      </c>
    </row>
    <row r="28" spans="3:7">
      <c r="C28" t="s">
        <v>346</v>
      </c>
      <c r="E28" t="s">
        <v>347</v>
      </c>
      <c r="G28" t="s">
        <v>348</v>
      </c>
    </row>
    <row r="29" spans="3:7">
      <c r="C29" t="s">
        <v>349</v>
      </c>
      <c r="E29" t="s">
        <v>350</v>
      </c>
      <c r="G29" t="s">
        <v>351</v>
      </c>
    </row>
    <row r="30" spans="3:7">
      <c r="C30" t="s">
        <v>352</v>
      </c>
      <c r="E30" t="s">
        <v>353</v>
      </c>
      <c r="G30" t="s">
        <v>354</v>
      </c>
    </row>
    <row r="31" spans="3:7">
      <c r="C31" t="s">
        <v>355</v>
      </c>
      <c r="E31" t="s">
        <v>356</v>
      </c>
      <c r="G31" t="s">
        <v>357</v>
      </c>
    </row>
    <row r="32" spans="3:7">
      <c r="C32" t="s">
        <v>358</v>
      </c>
      <c r="E32" t="s">
        <v>359</v>
      </c>
      <c r="G32" t="s">
        <v>360</v>
      </c>
    </row>
    <row r="33" spans="3:7">
      <c r="C33" t="s">
        <v>361</v>
      </c>
      <c r="E33" t="s">
        <v>362</v>
      </c>
      <c r="G33" t="s">
        <v>363</v>
      </c>
    </row>
    <row r="34" spans="3:7">
      <c r="C34" t="s">
        <v>364</v>
      </c>
      <c r="E34" t="s">
        <v>365</v>
      </c>
      <c r="G34" t="s">
        <v>366</v>
      </c>
    </row>
    <row r="35" spans="3:7">
      <c r="C35" t="s">
        <v>367</v>
      </c>
      <c r="E35" t="s">
        <v>368</v>
      </c>
    </row>
    <row r="36" spans="3:7">
      <c r="C36" t="s">
        <v>369</v>
      </c>
      <c r="E36" t="s">
        <v>370</v>
      </c>
    </row>
    <row r="37" spans="3:7">
      <c r="C37" t="s">
        <v>371</v>
      </c>
      <c r="E37" t="s">
        <v>372</v>
      </c>
    </row>
    <row r="38" spans="3:7">
      <c r="C38" t="s">
        <v>373</v>
      </c>
      <c r="E38" t="s">
        <v>374</v>
      </c>
    </row>
    <row r="39" spans="3:7">
      <c r="C39" t="s">
        <v>375</v>
      </c>
      <c r="E39" t="s">
        <v>376</v>
      </c>
    </row>
    <row r="40" spans="3:7">
      <c r="E40" t="s">
        <v>377</v>
      </c>
    </row>
    <row r="41" spans="3:7">
      <c r="E41" t="s">
        <v>378</v>
      </c>
    </row>
    <row r="42" spans="3:7">
      <c r="E42" t="s">
        <v>379</v>
      </c>
    </row>
    <row r="43" spans="3:7">
      <c r="E43" t="s">
        <v>380</v>
      </c>
    </row>
    <row r="44" spans="3:7">
      <c r="E44" t="s">
        <v>381</v>
      </c>
    </row>
    <row r="45" spans="3:7">
      <c r="E45" t="s">
        <v>382</v>
      </c>
    </row>
    <row r="46" spans="3:7">
      <c r="E46" t="s">
        <v>383</v>
      </c>
    </row>
    <row r="47" spans="3:7">
      <c r="E47" t="s">
        <v>384</v>
      </c>
    </row>
    <row r="48" spans="3:7">
      <c r="E48" t="s">
        <v>385</v>
      </c>
    </row>
    <row r="49" spans="5:5">
      <c r="E49" t="s">
        <v>386</v>
      </c>
    </row>
    <row r="50" spans="5:5">
      <c r="E50" t="s">
        <v>387</v>
      </c>
    </row>
  </sheetData>
  <sheetProtection algorithmName="SHA-512" hashValue="PKBzpZ7gWPv7wP8SpaP1ciPqnJXY1Z22bEdyD5g7QmwFPOSyphNuNZOc/Sw1ibxekeBLpN0Ht8KreNsXrpCQNA==" saltValue="tc8QbK/dPx7P65OoNlj+i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17</vt:i4>
      </vt:variant>
    </vt:vector>
  </HeadingPairs>
  <TitlesOfParts>
    <vt:vector size="22" baseType="lpstr">
      <vt:lpstr> البيداغوجي + التقييمي</vt:lpstr>
      <vt:lpstr>Eval+Peda</vt:lpstr>
      <vt:lpstr>Mentions</vt:lpstr>
      <vt:lpstr>Etablissements</vt:lpstr>
      <vt:lpstr>المؤسسات</vt:lpstr>
      <vt:lpstr>CRUC</vt:lpstr>
      <vt:lpstr>CRUE</vt:lpstr>
      <vt:lpstr>CRUO</vt:lpstr>
      <vt:lpstr>Etablissements!establishments_templatev1_1</vt:lpstr>
      <vt:lpstr>Mention1</vt:lpstr>
      <vt:lpstr>Mention1_ar</vt:lpstr>
      <vt:lpstr>Mention2</vt:lpstr>
      <vt:lpstr>Mention2_ar</vt:lpstr>
      <vt:lpstr>Région</vt:lpstr>
      <vt:lpstr>Sous_Tutelle</vt:lpstr>
      <vt:lpstr>Type</vt:lpstr>
      <vt:lpstr>Type_ar</vt:lpstr>
      <vt:lpstr>الندوات_الجهوية</vt:lpstr>
      <vt:lpstr>الندوة_الجهوية_لجامعات_الشرق</vt:lpstr>
      <vt:lpstr>الندوة_الجهوية_لجامعات_الغرب</vt:lpstr>
      <vt:lpstr>الندوة_الجهوية_لجامعات_الوسط</vt:lpstr>
      <vt:lpstr>تحت_الوصاية_البيداغوجية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M-Tech</dc:creator>
  <cp:lastModifiedBy>M-Tech</cp:lastModifiedBy>
  <dcterms:created xsi:type="dcterms:W3CDTF">2026-09-29T09:32:48Z</dcterms:created>
  <dcterms:modified xsi:type="dcterms:W3CDTF">2026-10-05T13:40:51Z</dcterms:modified>
</cp:coreProperties>
</file>